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autoCompressPictures="0"/>
  <xr:revisionPtr revIDLastSave="0" documentId="13_ncr:1_{2DDE565C-93FE-4698-9163-6E6397547376}" xr6:coauthVersionLast="47" xr6:coauthVersionMax="47" xr10:uidLastSave="{00000000-0000-0000-0000-000000000000}"/>
  <bookViews>
    <workbookView xWindow="-120" yWindow="-120" windowWidth="29040" windowHeight="17640" tabRatio="925" xr2:uid="{00000000-000D-0000-FFFF-FFFF00000000}"/>
  </bookViews>
  <sheets>
    <sheet name="Rekapitulacija" sheetId="43" r:id="rId1"/>
    <sheet name="Info podaci" sheetId="30" r:id="rId2"/>
    <sheet name="Imenovani rizici" sheetId="31" r:id="rId3"/>
    <sheet name="Odgovornost" sheetId="36" r:id="rId4"/>
    <sheet name="Nezgoda " sheetId="42" r:id="rId5"/>
    <sheet name="Štete" sheetId="37" r:id="rId6"/>
  </sheets>
  <calcPr calcId="191029"/>
</workbook>
</file>

<file path=xl/calcChain.xml><?xml version="1.0" encoding="utf-8"?>
<calcChain xmlns="http://schemas.openxmlformats.org/spreadsheetml/2006/main">
  <c r="F11" i="42" l="1"/>
  <c r="I26" i="43"/>
  <c r="G21" i="36"/>
  <c r="I25" i="43"/>
  <c r="E35" i="31"/>
  <c r="I24" i="43"/>
  <c r="I14" i="37"/>
  <c r="H14" i="37"/>
  <c r="G14" i="37"/>
  <c r="F14" i="37"/>
  <c r="E14" i="37"/>
  <c r="D14" i="37"/>
  <c r="J13" i="37"/>
  <c r="J12" i="37"/>
  <c r="J11" i="37"/>
  <c r="J10" i="37"/>
  <c r="J9" i="37"/>
  <c r="J8" i="37"/>
  <c r="D58" i="30"/>
  <c r="C47" i="30"/>
  <c r="D39" i="30"/>
  <c r="D31" i="30"/>
  <c r="D28" i="30"/>
  <c r="I27" i="43"/>
  <c r="I29" i="43"/>
</calcChain>
</file>

<file path=xl/sharedStrings.xml><?xml version="1.0" encoding="utf-8"?>
<sst xmlns="http://schemas.openxmlformats.org/spreadsheetml/2006/main" count="264" uniqueCount="202">
  <si>
    <t>UKUPNO:</t>
  </si>
  <si>
    <t>1.</t>
  </si>
  <si>
    <t>3.</t>
  </si>
  <si>
    <t>2.</t>
  </si>
  <si>
    <t>ZAHTJEV ZA PONUDOM - OPĆI INFO</t>
  </si>
  <si>
    <t>OIB:</t>
  </si>
  <si>
    <t>Odgovornost</t>
  </si>
  <si>
    <t>Stakla</t>
  </si>
  <si>
    <t>Površina u m2:</t>
  </si>
  <si>
    <t>sva stakla prozora i vrata do 4 mm</t>
  </si>
  <si>
    <t xml:space="preserve">IZO staklo </t>
  </si>
  <si>
    <t>r.br.</t>
  </si>
  <si>
    <t>Mjesto osiguranja</t>
  </si>
  <si>
    <t xml:space="preserve">PROTUPOŽARNE MJERE (DA/NE) </t>
  </si>
  <si>
    <t>APARATI ZA GAŠENJE POŽARA</t>
  </si>
  <si>
    <t>DIMNI DETEKTOR</t>
  </si>
  <si>
    <t>ALARM SPOJEN NA VATROGASNU POSTROJBU</t>
  </si>
  <si>
    <t>UNUTARNJI HIDRANT</t>
  </si>
  <si>
    <t>VANJSKI HIDRANT</t>
  </si>
  <si>
    <t>ŠPRINKLERI</t>
  </si>
  <si>
    <t>ČUVARSKA SLUŽBA 24 sata</t>
  </si>
  <si>
    <t>VIDEO NAZDOR</t>
  </si>
  <si>
    <t xml:space="preserve">r.br. </t>
  </si>
  <si>
    <t>Predmet osiguranja: skupina, vrsta, rizik</t>
  </si>
  <si>
    <t>Odgovornost iz djelatnosti prema trećima</t>
  </si>
  <si>
    <t>Odgovornost prema vlastitim djelatnicima</t>
  </si>
  <si>
    <t>PREGLED ŠTETA</t>
  </si>
  <si>
    <t>Nezgoda</t>
  </si>
  <si>
    <t>Osiguranje od odgovornosti</t>
  </si>
  <si>
    <t>Podatci za obračun premije:</t>
  </si>
  <si>
    <t xml:space="preserve">Broj djelatnika </t>
  </si>
  <si>
    <t>NE</t>
  </si>
  <si>
    <t>DJELATNICI</t>
  </si>
  <si>
    <t>skupine kalendarske dobi osiguranika</t>
  </si>
  <si>
    <t xml:space="preserve"> Broj osiguranika - MUŠKARCI</t>
  </si>
  <si>
    <t>Broj osiguranika - ŽENE</t>
  </si>
  <si>
    <t>20-29</t>
  </si>
  <si>
    <t>30-39</t>
  </si>
  <si>
    <t>40-49</t>
  </si>
  <si>
    <t>50-59</t>
  </si>
  <si>
    <t>60-69</t>
  </si>
  <si>
    <t>Broj osiguranih osoba</t>
  </si>
  <si>
    <t xml:space="preserve">Smrt uslijed nesretnog slučaja                                                </t>
  </si>
  <si>
    <t xml:space="preserve">Trajni invaliditet </t>
  </si>
  <si>
    <t xml:space="preserve">Smrt uslijed bolesti                                                  </t>
  </si>
  <si>
    <t>Dnevna naknada</t>
  </si>
  <si>
    <t>Hospitalizacija</t>
  </si>
  <si>
    <t>Kozmetička operacija</t>
  </si>
  <si>
    <t>PONUDITELJ:</t>
  </si>
  <si>
    <t>OPĆI PODACI</t>
  </si>
  <si>
    <t>NARUČITELJ / UGOVARATELJ:</t>
  </si>
  <si>
    <t>ADRESA I MJESTO:</t>
  </si>
  <si>
    <t>GLAVNA DJELATNOST NKD:</t>
  </si>
  <si>
    <t>REKAPITULACIJA PONUDE</t>
  </si>
  <si>
    <t>red. Broj</t>
  </si>
  <si>
    <t>OPIS</t>
  </si>
  <si>
    <t>UKUPNO OSIGURANJE IMOVINE</t>
  </si>
  <si>
    <t>UKUPNO OSIGURANJE OD OPĆE ODGOVORNOSTI</t>
  </si>
  <si>
    <t>OSIGURANJE DJELATNIKA OD NEZGODE</t>
  </si>
  <si>
    <t>CIJENA PONUDE BEZ PDV-a</t>
  </si>
  <si>
    <t>PDV</t>
  </si>
  <si>
    <t>SVEUKUPNO</t>
  </si>
  <si>
    <t>PROTUPROVALNI ALARM spojen na intervencijski centar</t>
  </si>
  <si>
    <t>Goljak 2, 10000 ZAGREB</t>
  </si>
  <si>
    <t>Goljak 2</t>
  </si>
  <si>
    <t>Zagreb</t>
  </si>
  <si>
    <t>Da li djelatnici putuju službeno izvan RH, ako da u koje zemlje (za zemlje EU dovoljno navesti samo EU)</t>
  </si>
  <si>
    <t>EU</t>
  </si>
  <si>
    <t>Građevinski objekti (bez troškova zemljišta i priključaka):</t>
  </si>
  <si>
    <t>GOLJAK - izgrađeno 1930. adaptirano 3x, zadnja adaptacija 2010.</t>
  </si>
  <si>
    <t>masivne zgrade</t>
  </si>
  <si>
    <t>ZELENGAJ - izgrađeno 1938, adaptirano 4x, zadnja adaptacija 2020.</t>
  </si>
  <si>
    <r>
      <t>Asfaltno dvorište, potporni zidovi, klupe, ograde i stubišta Zelengaj i Goljak, 450.00 m</t>
    </r>
    <r>
      <rPr>
        <sz val="10"/>
        <color theme="1"/>
        <rFont val="Calibri"/>
        <family val="2"/>
      </rPr>
      <t>²</t>
    </r>
  </si>
  <si>
    <t>Oprema:</t>
  </si>
  <si>
    <t>Novonabavna vrijednost</t>
  </si>
  <si>
    <t>Oprema (osim niže navedenih stavaka)</t>
  </si>
  <si>
    <t>Uredska oprema i namještaj</t>
  </si>
  <si>
    <t>Uređaji i, strojevi i oprema za ostale namjene</t>
  </si>
  <si>
    <t>Oprema za održavanje i zaštitu</t>
  </si>
  <si>
    <t xml:space="preserve">Medicinska oprema </t>
  </si>
  <si>
    <t>Računala i ostala elektronska oprema:</t>
  </si>
  <si>
    <t>Stacionarna računala</t>
  </si>
  <si>
    <t>Prijenosna računala</t>
  </si>
  <si>
    <t>Serveri</t>
  </si>
  <si>
    <t>Telekomunikacijska oprema</t>
  </si>
  <si>
    <t>Audio i video oprema</t>
  </si>
  <si>
    <t>Zalihe</t>
  </si>
  <si>
    <t>Prosječno stanje zaliha za proteklu godinu:</t>
  </si>
  <si>
    <t>Adresa/Mjesto osiguranja</t>
  </si>
  <si>
    <t>Materijal/Repromaterijal</t>
  </si>
  <si>
    <t xml:space="preserve">Zelengaj </t>
  </si>
  <si>
    <t>Novac i ostale dragocjenosti</t>
  </si>
  <si>
    <t>Novac u blagajni (blagajnički maksimum), šalteru I ostale dragocjenosti:</t>
  </si>
  <si>
    <t>Način plaćanja premije: jednokratno/obročno (upisati)</t>
  </si>
  <si>
    <t>obročno</t>
  </si>
  <si>
    <t>Predmet osiguranja</t>
  </si>
  <si>
    <t>Rizik osiguranja</t>
  </si>
  <si>
    <t>Građevinski objekti masivne građe, Goljak i Zelengaj</t>
  </si>
  <si>
    <t>Požar,  udar groma, eksplozija, pad i udar letjelice, oluja, tuča, manifestacije i demonstracije, udar motornog vozila</t>
  </si>
  <si>
    <t>Poplava , bujica, visoka voda, podzemna voda (uključujući štete nastale prodorom vode kroz kanalizacijske otvore unutar građevinskog objekta) na 1R</t>
  </si>
  <si>
    <t>Osiguranje viših troškova popravaka na građevinskom objektu prilikom ostvarenja ili pokušaja ostvarenja provalne krađe i razbojstva 1R</t>
  </si>
  <si>
    <t>Obijesna djelovanja i vandalizam, zlonamjerno oštećenje i grafiti na 1R</t>
  </si>
  <si>
    <t>Montažni objekti, Goljak</t>
  </si>
  <si>
    <t>Požar,  udar groma, eksplozija, pad i udar letjelice, oluja, tuča, manifestacije i demostracije, udar motornog vozila</t>
  </si>
  <si>
    <t>Provalna krađa i razbojstvo uključivo vandalizam i veća oštećenja opreme 1R</t>
  </si>
  <si>
    <t>Lom stroja za svu računalnu i elektroničku opremu, uređaje i pripadajuću opremu, otkup amortizacije i franšize</t>
  </si>
  <si>
    <t>Provalna krađa i razbojstvo uključivo vandalizam i veća oštećenja zaliha 1R</t>
  </si>
  <si>
    <t>Gotov novac i druge vrijednosti, Goljak i Zelengaj</t>
  </si>
  <si>
    <t>Sva stakla - uključujući sve vrste stakla (vitražno i oslikano;  pomična i nepomična), svjetleće natpise i reklame + montirane i izvan objekta, mramorne ploče i od umjetnog kamena na podovina, stolovima i pultovima; sanitarija i keramika; stakloplastična sjenila terase, tende i displeje, LED ekrane i sl.</t>
  </si>
  <si>
    <t>Lom stakla 1R</t>
  </si>
  <si>
    <t xml:space="preserve">Goljak 2 </t>
  </si>
  <si>
    <t>DA</t>
  </si>
  <si>
    <t xml:space="preserve">DA </t>
  </si>
  <si>
    <t>Zelengaj 37</t>
  </si>
  <si>
    <t>DODATNI IZVORI OPASNOSTI</t>
  </si>
  <si>
    <t>samohodna kosilica</t>
  </si>
  <si>
    <t>1 kom</t>
  </si>
  <si>
    <t>vozilo za uklanjanje snijega</t>
  </si>
  <si>
    <t>traktor</t>
  </si>
  <si>
    <t>NAPOMENE UZ UPIT:</t>
  </si>
  <si>
    <t>*Teritorijalno pokriće: Republika Hrvatska i Europa</t>
  </si>
  <si>
    <t>ZAHTJEV ZA PONUDOM - NEZGODA</t>
  </si>
  <si>
    <t>UKUPNO</t>
  </si>
  <si>
    <t>OIB ugovaratelja: 92559974262</t>
  </si>
  <si>
    <t>Naziv ugovaratelja: Specijalna bolnica za zaštitu djece s neurorazvojnim i motoričkim smetnjama</t>
  </si>
  <si>
    <t>Broj djelatnika (zaposleni na određeno i neodređeno) uključivo i djelatnike na ugovore o djelu i/ili privremenom radu, studente, osobe na stručnom osposobljavanju, volonteri, praktikanti, ustupljeni radnici, agencijski radnici, osobe na radu i druge osobe prema kojima osiguranik može odgovarati po općim propisima o odgovornosti poslodavca prema djelatnicima:</t>
  </si>
  <si>
    <t>Dopunske opasnosti</t>
  </si>
  <si>
    <t>vozilo za ukljanjanje snijega</t>
  </si>
  <si>
    <t>Zgrade i ostali objekti</t>
  </si>
  <si>
    <t>montažni objekti, dvorište, stubište ograde</t>
  </si>
  <si>
    <t>Broj trezora/blagajni/sefova</t>
  </si>
  <si>
    <t>Vrijednost</t>
  </si>
  <si>
    <t>sanitarije</t>
  </si>
  <si>
    <t>PROTUPROVALNE MJERE (DA/NE)</t>
  </si>
  <si>
    <t xml:space="preserve">Naziv društva:  </t>
  </si>
  <si>
    <t xml:space="preserve">Adresa i kućni broj:  </t>
  </si>
  <si>
    <t xml:space="preserve">Mjesto: </t>
  </si>
  <si>
    <t xml:space="preserve">NKD: </t>
  </si>
  <si>
    <r>
      <t>1. dvokatna masivna zgrada, uprava 422.28 m</t>
    </r>
    <r>
      <rPr>
        <sz val="10"/>
        <rFont val="Calibri"/>
        <family val="2"/>
      </rPr>
      <t>², Goljak 2, Zagreb</t>
    </r>
    <r>
      <rPr>
        <sz val="10"/>
        <rFont val="Calibri"/>
        <family val="2"/>
        <scheme val="minor"/>
      </rPr>
      <t xml:space="preserve"> (x 1.100,00 €)</t>
    </r>
  </si>
  <si>
    <r>
      <t>2. Zgrada zidana jednokatna (školski odjel) - Goljak, 430.22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1.100,00 €)</t>
    </r>
  </si>
  <si>
    <r>
      <t>3. Montažni objekt - Vila Weiss - Goljak, 169.01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600,00 €)</t>
    </r>
  </si>
  <si>
    <r>
      <t>4. Zidana zgrada trokatna - Zelengaj 37a, Zagreb, 1.162.82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1.100,00 €)</t>
    </r>
  </si>
  <si>
    <r>
      <t>5. Blagovaona - Goljak, 100.96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1.100,00 €)</t>
    </r>
  </si>
  <si>
    <r>
      <t>6. Montažni kontejner (porta + arhiva računovodstva) - Goljak, 38.40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600,00 €)</t>
    </r>
  </si>
  <si>
    <r>
      <t>7. Montažni kontejner (terapije) - Goljak, 95.97 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(X 600,00 €)</t>
    </r>
  </si>
  <si>
    <t>Premija u EUR</t>
  </si>
  <si>
    <t>Lom stroja za infrastrukturne instalacije i strojno mehanička oprema objekta (uključeni troškovi pronalaženja mjesta oštećenja, vraćanja u prvobitno stanje, te zemljani i asfaltni radovi), otkup amortizacije i franšize, na ugovorenu vrijednost</t>
  </si>
  <si>
    <t xml:space="preserve">Izljev vode iz vodovodnih i kanalizacijskih cijevi i ostalih cijevnih sustava na 1R </t>
  </si>
  <si>
    <t>Sva oprema prema poslovnim knjigama bez motornih vozila i računala, Goljak i Zelengaj</t>
  </si>
  <si>
    <t>Izljev vode iz vodovodnih i kanalizacijskihg cijevi i ostalih cijevnih sustava na 1R</t>
  </si>
  <si>
    <t>Sva računalna i pripadajuća elektronička oprema, Goljak i Zelengaj</t>
  </si>
  <si>
    <t>Svi medicinski strojevi i aparati, Goljak i Zelengaj</t>
  </si>
  <si>
    <t>zalihe flotantno</t>
  </si>
  <si>
    <t>u zaključanoj željeznoj blagajni</t>
  </si>
  <si>
    <t>Razbojstvo za vrijeme dostave kod dostavljača, uključujući i prometnu nezgodu</t>
  </si>
  <si>
    <t>IZLJEV VODE IZ VODOVODNIH I KANALIZACIJSKIH CIJEVI I OSTALIH CIJEVNIH SUSTAVA</t>
  </si>
  <si>
    <t xml:space="preserve">Agregatni limit/godišnji </t>
  </si>
  <si>
    <t xml:space="preserve">Franšiza </t>
  </si>
  <si>
    <t xml:space="preserve">Premija </t>
  </si>
  <si>
    <t xml:space="preserve">bez </t>
  </si>
  <si>
    <t xml:space="preserve">Iznos osiguranja po osiguranoj osobi </t>
  </si>
  <si>
    <t>Ukupna godišnja premija (EUR)</t>
  </si>
  <si>
    <t>Teško bolesna stanja</t>
  </si>
  <si>
    <t>NAPOMENA</t>
  </si>
  <si>
    <t>pokriće za vrijeme 24h dnevno ( za vrijeme i izvan djelatnosti)</t>
  </si>
  <si>
    <t>U pokriće su uključeni nesretni slučajevi pri rekreativnom bavljenju svih sportova</t>
  </si>
  <si>
    <t>UKUPNA CIJENA (bez PDV-a)</t>
  </si>
  <si>
    <t>-</t>
  </si>
  <si>
    <t xml:space="preserve">Ukupan prihod sa stanjem na dan 31.12.2023. </t>
  </si>
  <si>
    <t>Ukupne neto plaće sa stanjem na dan 31.12.2023. :</t>
  </si>
  <si>
    <t>Broj pacijenata u 2023</t>
  </si>
  <si>
    <t xml:space="preserve"> ZAŠTITNE MJERE</t>
  </si>
  <si>
    <t>Svota osiguranja  NNV</t>
  </si>
  <si>
    <t>Izljev vode iz vodovodnih i kanalizacijskih cijevi i ostalih cijevnih sustava na 1R (uključen i gubitak vode do 1.330,00 €)</t>
  </si>
  <si>
    <t>Lom stroja za svu opremu, uređaje i pripadajuću opremu, prema knjig. evidenciji otkup amortizacije i franšize na PV</t>
  </si>
  <si>
    <t xml:space="preserve">Lom stroja za svu medicinsku opremu, uređaje i pripadajuću opremu, otkup amortizacije i franšize </t>
  </si>
  <si>
    <t xml:space="preserve">Svota osiguranja po štetnom događaju </t>
  </si>
  <si>
    <t>10% od iznosa štete, min. 265,00 €</t>
  </si>
  <si>
    <t>dopunske opasnosti</t>
  </si>
  <si>
    <t>broj pacijenata u 2023</t>
  </si>
  <si>
    <t>U razdoblju od 01.01.2019 do 10.04.2024.</t>
  </si>
  <si>
    <t>GODINA</t>
  </si>
  <si>
    <t>VRSTA_01</t>
  </si>
  <si>
    <t>VRSTA_03</t>
  </si>
  <si>
    <t>VRSTA_08</t>
  </si>
  <si>
    <t>VRSTA_09</t>
  </si>
  <si>
    <t>VRSTA_10</t>
  </si>
  <si>
    <t>VRSTA_13</t>
  </si>
  <si>
    <t>VRSTA_18</t>
  </si>
  <si>
    <t>TOTAL</t>
  </si>
  <si>
    <t>Likvidirane štete</t>
  </si>
  <si>
    <t>Total</t>
  </si>
  <si>
    <t xml:space="preserve">UKUPNO PRIČUVA </t>
  </si>
  <si>
    <t>Pričuva</t>
  </si>
  <si>
    <r>
      <t xml:space="preserve">
</t>
    </r>
    <r>
      <rPr>
        <sz val="9"/>
        <rFont val="Calibri"/>
        <family val="2"/>
        <scheme val="minor"/>
      </rPr>
      <t xml:space="preserve">Osiguranjem su obuhvaćene štete na osiguranim stvarima ako je do ostvarenja osiguranog rizika došlo i iz ostalih prostorija (neosiguranih) građevine u kojoj se nalaze osigurane stvari.  </t>
    </r>
    <r>
      <rPr>
        <sz val="9"/>
        <color theme="1"/>
        <rFont val="Calibri"/>
        <family val="2"/>
        <scheme val="minor"/>
      </rPr>
      <t xml:space="preserve">Osiguranje uključuje štete nastale unutar i izvan osiguranog objekta i to štete od oštećenja (lom, puknuće, otkazivanje uređaja za upravljanje i sigurnosti), začepljenja ili smrzavanja na: vodovodnim i kanalizacijskim cijevima, cijevima postrojenja za grijanje toplom vodom ili parom ili cijevima i dijelovima klimatizacijskih uređaja, cijevima i dijelovima postrojenja za grijanje s crpkama ili na sunčevu energiju kao i cijevima i dijelovima sprinklerskih uređaja, uređaja za raspršivanje vode i uređaja za gašenje i natapanje, cijevima grijaćih tijela, WC-ima s ispiranjem, slavinama za vodu, sifonima, vodomjerima ili sličnim instalacijama. Ukoliko su dostupne kontroli osiguranika, osiguranik je dužan brinuti se za kontrolu i održavanje vodovodne i odvodne kanalizacijske mreže, uređaja za grijanje toplom vodom ili parno grijanje, i za njihovu zaštitu od smrzavanja.  Osiguranje uključuje i troškove pronalaženja mjesta osiguranog slučaja, troškove sanacije i troškove dovođenja u prvobitno stanje. Posljedična šteta – istjecanje i gubitak vode, </t>
    </r>
    <r>
      <rPr>
        <sz val="9"/>
        <rFont val="Calibri"/>
        <family val="2"/>
        <scheme val="minor"/>
      </rPr>
      <t xml:space="preserve">uključivo ali ne ograničavajući na sprinkler sustave, </t>
    </r>
    <r>
      <rPr>
        <sz val="9"/>
        <color theme="1"/>
        <rFont val="Calibri"/>
        <family val="2"/>
        <scheme val="minor"/>
      </rPr>
      <t xml:space="preserve">nastala kao posljedica pucanja vodovodnih cijevi nadoknadiva je u maksimalnom iznosu </t>
    </r>
    <r>
      <rPr>
        <sz val="9"/>
        <color rgb="FF00B0F0"/>
        <rFont val="Calibri"/>
        <family val="2"/>
        <scheme val="minor"/>
      </rPr>
      <t>1.300,00 €</t>
    </r>
    <r>
      <rPr>
        <sz val="9"/>
        <color theme="1"/>
        <rFont val="Calibri"/>
        <family val="2"/>
        <scheme val="minor"/>
      </rPr>
      <t xml:space="preserve"> po štetnom događaju i najviše godišnje. </t>
    </r>
  </si>
  <si>
    <r>
      <t xml:space="preserve">štete  koje  nisu  nastale  ni  povredom  osobe  ni  oštećenjem  odnosno  uništenjem  stvari  tzv. “čisto imovinska šteta” </t>
    </r>
    <r>
      <rPr>
        <sz val="10"/>
        <color rgb="FF00B0F0"/>
        <rFont val="Verdana"/>
        <family val="2"/>
        <charset val="238"/>
      </rPr>
      <t>do podlimita 6.600,00 € po štetnom događaju.</t>
    </r>
  </si>
  <si>
    <t xml:space="preserve">Ukupan prihod u 2023: </t>
  </si>
  <si>
    <t>Ukupne neto plaće u 2023. :</t>
  </si>
  <si>
    <t xml:space="preserve"> 8610 Djelatnosti bolnica </t>
  </si>
  <si>
    <t>8610 - Djelatnosti  bolnica</t>
  </si>
  <si>
    <t>Specijalna bolnica za zaštitu djece s neurorazvojnim i motoričkim smetnjama</t>
  </si>
  <si>
    <t>TROŠKOVNIK - JN 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</si>
</sst>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k_n_-;\-* #,##0.00\ _k_n_-;_-* &quot;-&quot;??\ _k_n_-;_-@_-"/>
    <numFmt numFmtId="166" formatCode="_(* #,##0.00_);_(* \(#,##0.00\);_(* &quot;-&quot;??_);_(@_)"/>
    <numFmt numFmtId="167" formatCode="_-* #,##0.00\ &quot;HRK&quot;_-;\-* #,##0.00\ &quot;HRK&quot;_-;_-* &quot;-&quot;??\ &quot;HRK&quot;_-;_-@_-"/>
    <numFmt numFmtId="168" formatCode="_-* #,##0.00\ [$kn-41A]_-;\-* #,##0.00\ [$kn-41A]_-;_-* &quot;-&quot;??\ [$kn-41A]_-;_-@_-"/>
    <numFmt numFmtId="169" formatCode="_-* #,##0.00&quot; kn&quot;_-;\-* #,##0.00&quot; kn&quot;_-;_-* \-??&quot; kn&quot;_-;_-@_-"/>
    <numFmt numFmtId="170" formatCode="_(\€* #,##0.00_);_(\€* \(#,##0.00\);_(\€* \-??_);_(@_)"/>
    <numFmt numFmtId="171" formatCode="_(&quot;€&quot;* #,##0.00_);_(&quot;€&quot;* \(#,##0.00\);_(&quot;€&quot;* &quot;-&quot;??_);_(@_)"/>
    <numFmt numFmtId="172" formatCode="#,##0_ ;\-#,##0\ "/>
    <numFmt numFmtId="173" formatCode="_-* #,##0.00\ _k_n_-;\-* #,##0.00\ _k_n_-;_-* \-??\ _k_n_-;_-@_-"/>
    <numFmt numFmtId="174" formatCode="#,##0.00\ &quot;kn&quot;"/>
    <numFmt numFmtId="175" formatCode="_-* #,##0.00\ [$€-1]_-;\-* #,##0.00\ [$€-1]_-;_-* &quot;-&quot;??\ [$€-1]_-;_-@_-"/>
    <numFmt numFmtId="176" formatCode="#,##0.00\ [$€-1];\-#,##0.00\ [$€-1]"/>
    <numFmt numFmtId="177" formatCode="_-* #,##0.00\ [$€-41A]_-;\-* #,##0.00\ [$€-41A]_-;_-* &quot;-&quot;??\ [$€-41A]_-;_-@_-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charset val="238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  <font>
      <sz val="10"/>
      <name val="H-rim"/>
      <charset val="238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  <charset val="134"/>
    </font>
    <font>
      <sz val="10"/>
      <color indexed="8"/>
      <name val="MS Sans Serif"/>
      <family val="2"/>
      <charset val="134"/>
    </font>
    <font>
      <sz val="12"/>
      <color indexed="8"/>
      <name val="Calibri"/>
      <family val="2"/>
      <charset val="134"/>
    </font>
    <font>
      <sz val="10"/>
      <name val="Arial"/>
      <family val="2"/>
      <charset val="134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</font>
    <font>
      <sz val="1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34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MS Sans Serif"/>
      <charset val="238"/>
    </font>
    <font>
      <sz val="10"/>
      <color rgb="FF000000"/>
      <name val="MS Sans Serif"/>
      <family val="2"/>
      <charset val="134"/>
    </font>
    <font>
      <sz val="11"/>
      <color theme="1"/>
      <name val="Cambria"/>
      <family val="1"/>
      <charset val="238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4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rgb="FF00B0F0"/>
      <name val="Verdan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FFFFCC"/>
        <bgColor rgb="FFFFFFD7"/>
      </patternFill>
    </fill>
    <fill>
      <patternFill patternType="solid">
        <fgColor theme="9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3">
    <xf numFmtId="0" fontId="0" fillId="0" borderId="0"/>
    <xf numFmtId="0" fontId="13" fillId="0" borderId="0"/>
    <xf numFmtId="0" fontId="12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7" fillId="0" borderId="0"/>
    <xf numFmtId="0" fontId="18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3" borderId="1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166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21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25" fillId="0" borderId="0"/>
    <xf numFmtId="44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169" fontId="17" fillId="0" borderId="0" applyFill="0" applyBorder="0" applyAlignment="0" applyProtection="0"/>
    <xf numFmtId="9" fontId="17" fillId="0" borderId="0" applyFill="0" applyBorder="0" applyAlignment="0" applyProtection="0"/>
    <xf numFmtId="169" fontId="17" fillId="0" borderId="0" applyFill="0" applyBorder="0" applyAlignment="0" applyProtection="0"/>
    <xf numFmtId="169" fontId="17" fillId="0" borderId="0" applyFill="0" applyBorder="0" applyAlignment="0" applyProtection="0"/>
    <xf numFmtId="169" fontId="17" fillId="0" borderId="0" applyFill="0" applyBorder="0" applyAlignment="0" applyProtection="0"/>
    <xf numFmtId="170" fontId="17" fillId="0" borderId="0" applyFill="0" applyBorder="0" applyAlignment="0" applyProtection="0"/>
    <xf numFmtId="0" fontId="14" fillId="0" borderId="0"/>
    <xf numFmtId="0" fontId="26" fillId="0" borderId="0"/>
    <xf numFmtId="0" fontId="14" fillId="0" borderId="0"/>
    <xf numFmtId="0" fontId="17" fillId="0" borderId="0"/>
    <xf numFmtId="0" fontId="27" fillId="0" borderId="0"/>
    <xf numFmtId="0" fontId="14" fillId="0" borderId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0" fontId="28" fillId="5" borderId="4" applyProtection="0"/>
    <xf numFmtId="0" fontId="17" fillId="5" borderId="4" applyNumberFormat="0" applyAlignment="0" applyProtection="0"/>
    <xf numFmtId="0" fontId="29" fillId="0" borderId="0"/>
    <xf numFmtId="0" fontId="30" fillId="0" borderId="0"/>
    <xf numFmtId="0" fontId="28" fillId="5" borderId="4" applyProtection="0"/>
    <xf numFmtId="0" fontId="17" fillId="5" borderId="4" applyNumberFormat="0" applyAlignment="0" applyProtection="0"/>
    <xf numFmtId="44" fontId="1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5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/>
    <xf numFmtId="0" fontId="31" fillId="0" borderId="0">
      <alignment vertical="center"/>
    </xf>
    <xf numFmtId="0" fontId="31" fillId="0" borderId="0">
      <alignment vertical="center"/>
    </xf>
    <xf numFmtId="44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0" borderId="0"/>
    <xf numFmtId="9" fontId="17" fillId="0" borderId="0" applyFill="0" applyBorder="0" applyAlignment="0" applyProtection="0"/>
    <xf numFmtId="169" fontId="17" fillId="0" borderId="0" applyFill="0" applyBorder="0" applyAlignment="0" applyProtection="0"/>
    <xf numFmtId="0" fontId="17" fillId="5" borderId="5" applyNumberFormat="0" applyAlignment="0" applyProtection="0"/>
    <xf numFmtId="164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19" fillId="0" borderId="0"/>
    <xf numFmtId="173" fontId="19" fillId="0" borderId="0" applyBorder="0" applyProtection="0"/>
    <xf numFmtId="169" fontId="19" fillId="0" borderId="0" applyBorder="0" applyProtection="0"/>
    <xf numFmtId="169" fontId="19" fillId="0" borderId="0" applyBorder="0" applyProtection="0"/>
    <xf numFmtId="169" fontId="17" fillId="0" borderId="0" applyBorder="0" applyProtection="0"/>
    <xf numFmtId="169" fontId="19" fillId="0" borderId="0" applyBorder="0" applyProtection="0"/>
    <xf numFmtId="170" fontId="19" fillId="0" borderId="0" applyBorder="0" applyProtection="0"/>
    <xf numFmtId="169" fontId="19" fillId="0" borderId="0" applyBorder="0" applyProtection="0"/>
    <xf numFmtId="0" fontId="19" fillId="0" borderId="0"/>
    <xf numFmtId="0" fontId="43" fillId="0" borderId="0"/>
    <xf numFmtId="0" fontId="19" fillId="0" borderId="0"/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6" fillId="0" borderId="0">
      <alignment vertical="center"/>
    </xf>
    <xf numFmtId="0" fontId="43" fillId="0" borderId="0"/>
    <xf numFmtId="0" fontId="44" fillId="0" borderId="0">
      <alignment vertical="center"/>
    </xf>
    <xf numFmtId="0" fontId="47" fillId="0" borderId="0"/>
    <xf numFmtId="0" fontId="47" fillId="0" borderId="0"/>
    <xf numFmtId="0" fontId="48" fillId="0" borderId="0"/>
    <xf numFmtId="0" fontId="49" fillId="0" borderId="0">
      <alignment vertical="center"/>
    </xf>
    <xf numFmtId="0" fontId="44" fillId="0" borderId="0">
      <alignment vertical="center"/>
    </xf>
    <xf numFmtId="0" fontId="43" fillId="0" borderId="0"/>
    <xf numFmtId="0" fontId="44" fillId="0" borderId="0">
      <alignment vertical="center"/>
    </xf>
    <xf numFmtId="9" fontId="19" fillId="0" borderId="0" applyBorder="0" applyProtection="0"/>
    <xf numFmtId="9" fontId="19" fillId="0" borderId="0" applyBorder="0" applyProtection="0"/>
    <xf numFmtId="9" fontId="17" fillId="0" borderId="0" applyBorder="0" applyProtection="0"/>
    <xf numFmtId="9" fontId="19" fillId="0" borderId="0" applyBorder="0" applyProtection="0"/>
    <xf numFmtId="9" fontId="19" fillId="0" borderId="0" applyBorder="0" applyProtection="0"/>
    <xf numFmtId="0" fontId="19" fillId="11" borderId="1" applyProtection="0"/>
    <xf numFmtId="169" fontId="19" fillId="0" borderId="0" applyBorder="0" applyProtection="0"/>
    <xf numFmtId="0" fontId="53" fillId="12" borderId="0" applyNumberFormat="0" applyBorder="0" applyAlignment="0" applyProtection="0"/>
    <xf numFmtId="0" fontId="57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8" fillId="5" borderId="35" applyProtection="0"/>
    <xf numFmtId="0" fontId="17" fillId="5" borderId="35" applyNumberFormat="0" applyAlignment="0" applyProtection="0"/>
    <xf numFmtId="0" fontId="28" fillId="5" borderId="35" applyProtection="0"/>
    <xf numFmtId="0" fontId="17" fillId="5" borderId="35" applyNumberFormat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7" fillId="5" borderId="35" applyNumberFormat="0" applyAlignment="0" applyProtection="0"/>
    <xf numFmtId="16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7" fillId="5" borderId="35" applyNumberFormat="0" applyAlignment="0" applyProtection="0"/>
    <xf numFmtId="164" fontId="13" fillId="0" borderId="0" applyFont="0" applyFill="0" applyBorder="0" applyAlignment="0" applyProtection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8" fillId="5" borderId="35" applyProtection="0"/>
    <xf numFmtId="0" fontId="28" fillId="5" borderId="35" applyProtection="0"/>
    <xf numFmtId="0" fontId="17" fillId="5" borderId="35" applyNumberFormat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7" fillId="5" borderId="35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7" fillId="5" borderId="35" applyNumberFormat="0" applyAlignment="0" applyProtection="0"/>
    <xf numFmtId="164" fontId="13" fillId="0" borderId="0" applyFont="0" applyFill="0" applyBorder="0" applyAlignment="0" applyProtection="0"/>
    <xf numFmtId="0" fontId="25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5" borderId="35" applyNumberFormat="0" applyAlignment="0" applyProtection="0"/>
    <xf numFmtId="0" fontId="17" fillId="0" borderId="0"/>
    <xf numFmtId="165" fontId="2" fillId="0" borderId="0" applyFont="0" applyFill="0" applyBorder="0" applyAlignment="0" applyProtection="0"/>
    <xf numFmtId="0" fontId="1" fillId="0" borderId="0"/>
  </cellStyleXfs>
  <cellXfs count="247">
    <xf numFmtId="0" fontId="0" fillId="0" borderId="0" xfId="0"/>
    <xf numFmtId="0" fontId="29" fillId="8" borderId="0" xfId="0" applyFont="1" applyFill="1" applyAlignment="1">
      <alignment horizontal="center" vertical="center"/>
    </xf>
    <xf numFmtId="0" fontId="50" fillId="2" borderId="0" xfId="217" applyFont="1" applyFill="1"/>
    <xf numFmtId="0" fontId="50" fillId="0" borderId="0" xfId="217" applyFont="1"/>
    <xf numFmtId="0" fontId="52" fillId="2" borderId="0" xfId="217" applyFont="1" applyFill="1" applyAlignment="1">
      <alignment horizontal="center" vertical="center"/>
    </xf>
    <xf numFmtId="0" fontId="13" fillId="2" borderId="0" xfId="217" applyFont="1" applyFill="1"/>
    <xf numFmtId="0" fontId="0" fillId="0" borderId="25" xfId="217" applyFont="1" applyBorder="1" applyAlignment="1">
      <alignment wrapText="1"/>
    </xf>
    <xf numFmtId="174" fontId="24" fillId="0" borderId="26" xfId="217" applyNumberFormat="1" applyFont="1" applyBorder="1" applyAlignment="1">
      <alignment horizontal="center" vertical="center"/>
    </xf>
    <xf numFmtId="49" fontId="24" fillId="0" borderId="26" xfId="217" applyNumberFormat="1" applyFont="1" applyBorder="1" applyAlignment="1">
      <alignment horizontal="center" vertical="center"/>
    </xf>
    <xf numFmtId="0" fontId="22" fillId="6" borderId="30" xfId="0" applyFont="1" applyFill="1" applyBorder="1" applyAlignment="1">
      <alignment vertical="center"/>
    </xf>
    <xf numFmtId="167" fontId="37" fillId="6" borderId="40" xfId="193" applyNumberFormat="1" applyFont="1" applyFill="1" applyBorder="1" applyAlignment="1">
      <alignment horizontal="center" vertical="center"/>
    </xf>
    <xf numFmtId="0" fontId="35" fillId="6" borderId="40" xfId="0" applyFont="1" applyFill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22" fillId="6" borderId="41" xfId="0" applyFont="1" applyFill="1" applyBorder="1" applyAlignment="1">
      <alignment vertical="center"/>
    </xf>
    <xf numFmtId="0" fontId="36" fillId="2" borderId="40" xfId="0" applyFont="1" applyFill="1" applyBorder="1" applyAlignment="1">
      <alignment vertical="center" wrapText="1"/>
    </xf>
    <xf numFmtId="0" fontId="35" fillId="2" borderId="40" xfId="0" applyFont="1" applyFill="1" applyBorder="1" applyAlignment="1">
      <alignment horizontal="left" vertical="center"/>
    </xf>
    <xf numFmtId="4" fontId="35" fillId="2" borderId="40" xfId="0" applyNumberFormat="1" applyFont="1" applyFill="1" applyBorder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4" fontId="22" fillId="6" borderId="40" xfId="0" applyNumberFormat="1" applyFont="1" applyFill="1" applyBorder="1" applyAlignment="1">
      <alignment horizontal="center" vertical="center" wrapText="1"/>
    </xf>
    <xf numFmtId="0" fontId="37" fillId="2" borderId="40" xfId="0" applyFont="1" applyFill="1" applyBorder="1" applyAlignment="1">
      <alignment horizontal="center" vertical="center" wrapText="1"/>
    </xf>
    <xf numFmtId="1" fontId="37" fillId="6" borderId="40" xfId="190" applyNumberFormat="1" applyFont="1" applyFill="1" applyBorder="1" applyAlignment="1">
      <alignment horizontal="center" vertical="center" wrapText="1"/>
    </xf>
    <xf numFmtId="0" fontId="37" fillId="6" borderId="40" xfId="190" applyFont="1" applyFill="1" applyBorder="1" applyAlignment="1">
      <alignment horizontal="center" vertical="center" wrapText="1"/>
    </xf>
    <xf numFmtId="0" fontId="35" fillId="6" borderId="4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5" fontId="37" fillId="2" borderId="40" xfId="193" applyNumberFormat="1" applyFont="1" applyFill="1" applyBorder="1" applyAlignment="1">
      <alignment horizontal="center" vertical="center"/>
    </xf>
    <xf numFmtId="175" fontId="60" fillId="2" borderId="40" xfId="193" applyNumberFormat="1" applyFont="1" applyFill="1" applyBorder="1" applyAlignment="1">
      <alignment horizontal="center" vertical="center"/>
    </xf>
    <xf numFmtId="175" fontId="61" fillId="6" borderId="40" xfId="193" applyNumberFormat="1" applyFont="1" applyFill="1" applyBorder="1" applyAlignment="1">
      <alignment horizontal="center" vertical="center"/>
    </xf>
    <xf numFmtId="175" fontId="62" fillId="2" borderId="40" xfId="193" applyNumberFormat="1" applyFont="1" applyFill="1" applyBorder="1" applyAlignment="1">
      <alignment horizontal="center" vertical="center"/>
    </xf>
    <xf numFmtId="175" fontId="63" fillId="6" borderId="40" xfId="193" applyNumberFormat="1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vertical="center"/>
    </xf>
    <xf numFmtId="175" fontId="0" fillId="0" borderId="0" xfId="0" applyNumberFormat="1"/>
    <xf numFmtId="176" fontId="24" fillId="0" borderId="26" xfId="217" applyNumberFormat="1" applyFont="1" applyBorder="1" applyAlignment="1">
      <alignment horizontal="right" vertical="center"/>
    </xf>
    <xf numFmtId="176" fontId="20" fillId="2" borderId="34" xfId="0" applyNumberFormat="1" applyFont="1" applyFill="1" applyBorder="1" applyAlignment="1">
      <alignment horizontal="right" vertical="center"/>
    </xf>
    <xf numFmtId="0" fontId="22" fillId="6" borderId="42" xfId="19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6" fillId="13" borderId="34" xfId="0" applyFont="1" applyFill="1" applyBorder="1" applyAlignment="1">
      <alignment horizontal="left" vertical="center"/>
    </xf>
    <xf numFmtId="0" fontId="64" fillId="0" borderId="34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 wrapText="1"/>
    </xf>
    <xf numFmtId="0" fontId="36" fillId="13" borderId="34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177" fontId="35" fillId="0" borderId="34" xfId="0" applyNumberFormat="1" applyFont="1" applyBorder="1" applyAlignment="1">
      <alignment horizontal="center" vertical="center"/>
    </xf>
    <xf numFmtId="177" fontId="22" fillId="0" borderId="34" xfId="0" applyNumberFormat="1" applyFont="1" applyBorder="1" applyAlignment="1">
      <alignment horizontal="center" vertical="center"/>
    </xf>
    <xf numFmtId="0" fontId="36" fillId="13" borderId="36" xfId="0" applyFont="1" applyFill="1" applyBorder="1" applyAlignment="1">
      <alignment horizontal="left" vertical="center" wrapText="1"/>
    </xf>
    <xf numFmtId="3" fontId="35" fillId="0" borderId="37" xfId="0" applyNumberFormat="1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6" fillId="13" borderId="34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/>
    </xf>
    <xf numFmtId="0" fontId="54" fillId="13" borderId="39" xfId="0" applyFont="1" applyFill="1" applyBorder="1" applyAlignment="1">
      <alignment vertical="center"/>
    </xf>
    <xf numFmtId="167" fontId="36" fillId="13" borderId="40" xfId="0" applyNumberFormat="1" applyFont="1" applyFill="1" applyBorder="1" applyAlignment="1">
      <alignment horizontal="center" vertical="center"/>
    </xf>
    <xf numFmtId="167" fontId="36" fillId="13" borderId="40" xfId="0" applyNumberFormat="1" applyFont="1" applyFill="1" applyBorder="1" applyAlignment="1">
      <alignment vertical="center"/>
    </xf>
    <xf numFmtId="167" fontId="37" fillId="14" borderId="40" xfId="193" applyNumberFormat="1" applyFont="1" applyFill="1" applyBorder="1" applyAlignment="1">
      <alignment horizontal="center" vertical="center"/>
    </xf>
    <xf numFmtId="167" fontId="37" fillId="14" borderId="40" xfId="193" applyNumberFormat="1" applyFont="1" applyFill="1" applyBorder="1" applyAlignment="1">
      <alignment horizontal="center" vertical="center" wrapText="1"/>
    </xf>
    <xf numFmtId="175" fontId="35" fillId="2" borderId="0" xfId="0" applyNumberFormat="1" applyFont="1" applyFill="1" applyAlignment="1">
      <alignment horizontal="center" vertical="center"/>
    </xf>
    <xf numFmtId="0" fontId="54" fillId="13" borderId="40" xfId="0" applyFont="1" applyFill="1" applyBorder="1" applyAlignment="1">
      <alignment vertical="center"/>
    </xf>
    <xf numFmtId="0" fontId="36" fillId="13" borderId="40" xfId="0" applyFont="1" applyFill="1" applyBorder="1" applyAlignment="1">
      <alignment horizontal="center" vertical="center"/>
    </xf>
    <xf numFmtId="177" fontId="37" fillId="6" borderId="40" xfId="193" applyNumberFormat="1" applyFont="1" applyFill="1" applyBorder="1" applyAlignment="1">
      <alignment vertical="center"/>
    </xf>
    <xf numFmtId="43" fontId="35" fillId="2" borderId="0" xfId="0" applyNumberFormat="1" applyFont="1" applyFill="1" applyAlignment="1">
      <alignment horizontal="center" vertical="center"/>
    </xf>
    <xf numFmtId="177" fontId="37" fillId="2" borderId="40" xfId="193" applyNumberFormat="1" applyFont="1" applyFill="1" applyBorder="1" applyAlignment="1">
      <alignment vertical="center"/>
    </xf>
    <xf numFmtId="177" fontId="37" fillId="0" borderId="40" xfId="193" applyNumberFormat="1" applyFont="1" applyFill="1" applyBorder="1" applyAlignment="1">
      <alignment vertical="center"/>
    </xf>
    <xf numFmtId="177" fontId="55" fillId="6" borderId="40" xfId="193" applyNumberFormat="1" applyFont="1" applyFill="1" applyBorder="1" applyAlignment="1">
      <alignment horizontal="center" vertical="center"/>
    </xf>
    <xf numFmtId="177" fontId="55" fillId="2" borderId="38" xfId="193" applyNumberFormat="1" applyFont="1" applyFill="1" applyBorder="1" applyAlignment="1">
      <alignment vertical="center"/>
    </xf>
    <xf numFmtId="167" fontId="37" fillId="6" borderId="45" xfId="193" applyNumberFormat="1" applyFont="1" applyFill="1" applyBorder="1" applyAlignment="1">
      <alignment horizontal="center" vertical="center"/>
    </xf>
    <xf numFmtId="0" fontId="54" fillId="13" borderId="36" xfId="0" applyFont="1" applyFill="1" applyBorder="1" applyAlignment="1">
      <alignment vertical="center"/>
    </xf>
    <xf numFmtId="177" fontId="35" fillId="0" borderId="14" xfId="0" applyNumberFormat="1" applyFont="1" applyBorder="1" applyAlignment="1">
      <alignment vertical="center"/>
    </xf>
    <xf numFmtId="177" fontId="35" fillId="0" borderId="40" xfId="0" applyNumberFormat="1" applyFont="1" applyBorder="1" applyAlignment="1">
      <alignment vertical="center"/>
    </xf>
    <xf numFmtId="177" fontId="64" fillId="2" borderId="40" xfId="0" applyNumberFormat="1" applyFont="1" applyFill="1" applyBorder="1" applyAlignment="1">
      <alignment vertical="center"/>
    </xf>
    <xf numFmtId="0" fontId="54" fillId="13" borderId="40" xfId="0" applyFont="1" applyFill="1" applyBorder="1" applyAlignment="1">
      <alignment horizontal="left" vertical="center" wrapText="1"/>
    </xf>
    <xf numFmtId="0" fontId="36" fillId="13" borderId="40" xfId="0" applyFont="1" applyFill="1" applyBorder="1" applyAlignment="1">
      <alignment horizontal="center" vertical="center" wrapText="1"/>
    </xf>
    <xf numFmtId="0" fontId="36" fillId="13" borderId="38" xfId="0" applyFont="1" applyFill="1" applyBorder="1" applyAlignment="1">
      <alignment horizontal="center" vertical="center" wrapText="1"/>
    </xf>
    <xf numFmtId="0" fontId="65" fillId="13" borderId="38" xfId="0" applyFont="1" applyFill="1" applyBorder="1" applyAlignment="1">
      <alignment horizontal="center" vertical="center" wrapText="1"/>
    </xf>
    <xf numFmtId="0" fontId="36" fillId="13" borderId="40" xfId="0" applyFont="1" applyFill="1" applyBorder="1" applyAlignment="1">
      <alignment horizontal="left" vertical="center" wrapText="1"/>
    </xf>
    <xf numFmtId="0" fontId="65" fillId="13" borderId="40" xfId="0" applyFont="1" applyFill="1" applyBorder="1" applyAlignment="1">
      <alignment horizontal="center" vertical="center"/>
    </xf>
    <xf numFmtId="177" fontId="64" fillId="0" borderId="40" xfId="0" applyNumberFormat="1" applyFont="1" applyBorder="1" applyAlignment="1">
      <alignment vertical="center"/>
    </xf>
    <xf numFmtId="0" fontId="36" fillId="13" borderId="40" xfId="0" applyFont="1" applyFill="1" applyBorder="1" applyAlignment="1">
      <alignment horizontal="left" vertical="center"/>
    </xf>
    <xf numFmtId="172" fontId="64" fillId="6" borderId="40" xfId="0" applyNumberFormat="1" applyFont="1" applyFill="1" applyBorder="1" applyAlignment="1">
      <alignment horizontal="right" vertical="center"/>
    </xf>
    <xf numFmtId="0" fontId="36" fillId="13" borderId="40" xfId="190" applyFont="1" applyFill="1" applyBorder="1" applyAlignment="1">
      <alignment horizontal="center" vertical="center" wrapText="1"/>
    </xf>
    <xf numFmtId="0" fontId="66" fillId="0" borderId="0" xfId="0" applyFont="1"/>
    <xf numFmtId="0" fontId="40" fillId="9" borderId="48" xfId="0" applyFont="1" applyFill="1" applyBorder="1" applyAlignment="1">
      <alignment horizontal="center" vertical="center"/>
    </xf>
    <xf numFmtId="0" fontId="67" fillId="0" borderId="0" xfId="0" applyFont="1"/>
    <xf numFmtId="0" fontId="69" fillId="13" borderId="50" xfId="0" applyFont="1" applyFill="1" applyBorder="1" applyAlignment="1">
      <alignment vertical="center"/>
    </xf>
    <xf numFmtId="0" fontId="69" fillId="13" borderId="51" xfId="0" applyFont="1" applyFill="1" applyBorder="1" applyAlignment="1">
      <alignment vertical="center"/>
    </xf>
    <xf numFmtId="0" fontId="70" fillId="0" borderId="52" xfId="0" applyFont="1" applyBorder="1" applyAlignment="1">
      <alignment vertical="center"/>
    </xf>
    <xf numFmtId="0" fontId="70" fillId="0" borderId="53" xfId="0" applyFont="1" applyBorder="1" applyAlignment="1">
      <alignment horizontal="right" vertical="center"/>
    </xf>
    <xf numFmtId="175" fontId="70" fillId="0" borderId="53" xfId="0" applyNumberFormat="1" applyFont="1" applyBorder="1" applyAlignment="1">
      <alignment horizontal="right" vertical="center"/>
    </xf>
    <xf numFmtId="0" fontId="71" fillId="0" borderId="0" xfId="0" applyFont="1"/>
    <xf numFmtId="0" fontId="70" fillId="0" borderId="52" xfId="0" applyFont="1" applyBorder="1" applyAlignment="1">
      <alignment horizontal="right" vertical="center"/>
    </xf>
    <xf numFmtId="0" fontId="70" fillId="0" borderId="50" xfId="0" applyFont="1" applyBorder="1" applyAlignment="1">
      <alignment horizontal="right" vertical="center"/>
    </xf>
    <xf numFmtId="0" fontId="72" fillId="0" borderId="50" xfId="0" applyFont="1" applyBorder="1" applyAlignment="1">
      <alignment vertical="center"/>
    </xf>
    <xf numFmtId="0" fontId="72" fillId="0" borderId="53" xfId="0" applyFont="1" applyBorder="1" applyAlignment="1">
      <alignment vertical="center"/>
    </xf>
    <xf numFmtId="175" fontId="72" fillId="0" borderId="53" xfId="0" applyNumberFormat="1" applyFont="1" applyBorder="1" applyAlignment="1">
      <alignment horizontal="right" vertical="center"/>
    </xf>
    <xf numFmtId="0" fontId="69" fillId="13" borderId="51" xfId="0" applyFont="1" applyFill="1" applyBorder="1" applyAlignment="1">
      <alignment vertical="center" wrapText="1"/>
    </xf>
    <xf numFmtId="0" fontId="73" fillId="13" borderId="40" xfId="0" applyFont="1" applyFill="1" applyBorder="1" applyAlignment="1">
      <alignment horizontal="center" vertical="center"/>
    </xf>
    <xf numFmtId="0" fontId="73" fillId="13" borderId="40" xfId="0" applyFont="1" applyFill="1" applyBorder="1" applyAlignment="1">
      <alignment horizontal="center" vertical="center" wrapText="1"/>
    </xf>
    <xf numFmtId="177" fontId="73" fillId="13" borderId="40" xfId="1" applyNumberFormat="1" applyFont="1" applyFill="1" applyBorder="1" applyAlignment="1">
      <alignment horizontal="center" vertical="center" wrapText="1"/>
    </xf>
    <xf numFmtId="167" fontId="73" fillId="13" borderId="40" xfId="141" applyNumberFormat="1" applyFont="1" applyFill="1" applyBorder="1" applyAlignment="1">
      <alignment horizontal="center" vertical="center" wrapText="1"/>
    </xf>
    <xf numFmtId="0" fontId="74" fillId="0" borderId="0" xfId="0" applyFont="1"/>
    <xf numFmtId="0" fontId="74" fillId="2" borderId="40" xfId="0" applyFont="1" applyFill="1" applyBorder="1" applyAlignment="1">
      <alignment horizontal="center" vertical="center"/>
    </xf>
    <xf numFmtId="0" fontId="74" fillId="2" borderId="40" xfId="0" applyFont="1" applyFill="1" applyBorder="1" applyAlignment="1">
      <alignment horizontal="center" vertical="center" wrapText="1"/>
    </xf>
    <xf numFmtId="177" fontId="75" fillId="2" borderId="40" xfId="0" applyNumberFormat="1" applyFont="1" applyFill="1" applyBorder="1" applyAlignment="1">
      <alignment horizontal="center" vertical="center"/>
    </xf>
    <xf numFmtId="175" fontId="74" fillId="2" borderId="40" xfId="0" applyNumberFormat="1" applyFont="1" applyFill="1" applyBorder="1" applyAlignment="1">
      <alignment horizontal="center" vertical="center"/>
    </xf>
    <xf numFmtId="177" fontId="74" fillId="2" borderId="40" xfId="0" applyNumberFormat="1" applyFont="1" applyFill="1" applyBorder="1" applyAlignment="1">
      <alignment horizontal="center" vertical="center"/>
    </xf>
    <xf numFmtId="0" fontId="74" fillId="2" borderId="37" xfId="0" applyFont="1" applyFill="1" applyBorder="1" applyAlignment="1">
      <alignment horizontal="center" vertical="center" wrapText="1"/>
    </xf>
    <xf numFmtId="177" fontId="76" fillId="6" borderId="40" xfId="193" applyNumberFormat="1" applyFont="1" applyFill="1" applyBorder="1" applyAlignment="1">
      <alignment vertical="center"/>
    </xf>
    <xf numFmtId="168" fontId="74" fillId="0" borderId="0" xfId="0" applyNumberFormat="1" applyFont="1"/>
    <xf numFmtId="177" fontId="77" fillId="2" borderId="40" xfId="0" applyNumberFormat="1" applyFont="1" applyFill="1" applyBorder="1" applyAlignment="1">
      <alignment horizontal="center" vertical="center"/>
    </xf>
    <xf numFmtId="0" fontId="73" fillId="13" borderId="40" xfId="0" applyFont="1" applyFill="1" applyBorder="1" applyAlignment="1">
      <alignment horizontal="left" vertical="center" wrapText="1"/>
    </xf>
    <xf numFmtId="177" fontId="74" fillId="0" borderId="0" xfId="0" applyNumberFormat="1" applyFont="1"/>
    <xf numFmtId="0" fontId="79" fillId="2" borderId="0" xfId="1" applyFont="1" applyFill="1" applyAlignment="1">
      <alignment horizontal="center" vertical="center" wrapText="1"/>
    </xf>
    <xf numFmtId="167" fontId="79" fillId="2" borderId="0" xfId="48" applyNumberFormat="1" applyFont="1" applyFill="1" applyAlignment="1">
      <alignment horizontal="center" vertical="center" wrapText="1"/>
    </xf>
    <xf numFmtId="0" fontId="79" fillId="2" borderId="0" xfId="1" applyFont="1" applyFill="1" applyAlignment="1">
      <alignment horizontal="center" vertical="center"/>
    </xf>
    <xf numFmtId="0" fontId="81" fillId="8" borderId="0" xfId="194" applyFont="1" applyFill="1" applyAlignment="1">
      <alignment horizontal="center" vertical="center" wrapText="1"/>
    </xf>
    <xf numFmtId="172" fontId="56" fillId="2" borderId="2" xfId="194" applyNumberFormat="1" applyFont="1" applyFill="1" applyBorder="1" applyAlignment="1">
      <alignment horizontal="center" vertical="center"/>
    </xf>
    <xf numFmtId="167" fontId="83" fillId="2" borderId="0" xfId="1" applyNumberFormat="1" applyFont="1" applyFill="1" applyAlignment="1">
      <alignment horizontal="center" vertical="center" wrapText="1"/>
    </xf>
    <xf numFmtId="167" fontId="83" fillId="2" borderId="0" xfId="214" applyNumberFormat="1" applyFont="1" applyFill="1" applyAlignment="1">
      <alignment horizontal="center" vertical="center" wrapText="1"/>
    </xf>
    <xf numFmtId="3" fontId="83" fillId="2" borderId="40" xfId="1" applyNumberFormat="1" applyFont="1" applyFill="1" applyBorder="1" applyAlignment="1">
      <alignment horizontal="center" vertical="center" wrapText="1"/>
    </xf>
    <xf numFmtId="0" fontId="83" fillId="2" borderId="34" xfId="1" applyFont="1" applyFill="1" applyBorder="1" applyAlignment="1">
      <alignment horizontal="center" vertical="center" wrapText="1"/>
    </xf>
    <xf numFmtId="167" fontId="79" fillId="2" borderId="0" xfId="1" applyNumberFormat="1" applyFont="1" applyFill="1" applyAlignment="1">
      <alignment horizontal="center" vertical="center" wrapText="1"/>
    </xf>
    <xf numFmtId="1" fontId="79" fillId="2" borderId="0" xfId="1" applyNumberFormat="1" applyFont="1" applyFill="1" applyAlignment="1">
      <alignment horizontal="center" vertical="center" wrapText="1"/>
    </xf>
    <xf numFmtId="167" fontId="79" fillId="2" borderId="0" xfId="214" applyNumberFormat="1" applyFont="1" applyFill="1" applyAlignment="1">
      <alignment horizontal="center" vertical="center" wrapText="1"/>
    </xf>
    <xf numFmtId="0" fontId="83" fillId="2" borderId="7" xfId="0" applyFont="1" applyFill="1" applyBorder="1" applyAlignment="1">
      <alignment horizontal="left" vertical="center"/>
    </xf>
    <xf numFmtId="0" fontId="83" fillId="2" borderId="6" xfId="0" applyFont="1" applyFill="1" applyBorder="1" applyAlignment="1">
      <alignment horizontal="left" vertical="center"/>
    </xf>
    <xf numFmtId="0" fontId="83" fillId="2" borderId="13" xfId="0" applyFont="1" applyFill="1" applyBorder="1" applyAlignment="1">
      <alignment horizontal="left" vertical="center"/>
    </xf>
    <xf numFmtId="168" fontId="84" fillId="13" borderId="40" xfId="0" applyNumberFormat="1" applyFont="1" applyFill="1" applyBorder="1" applyAlignment="1">
      <alignment horizontal="center" vertical="center" wrapText="1"/>
    </xf>
    <xf numFmtId="1" fontId="79" fillId="2" borderId="40" xfId="1" applyNumberFormat="1" applyFont="1" applyFill="1" applyBorder="1" applyAlignment="1">
      <alignment horizontal="center" vertical="center" wrapText="1"/>
    </xf>
    <xf numFmtId="0" fontId="79" fillId="2" borderId="40" xfId="1" applyFont="1" applyFill="1" applyBorder="1" applyAlignment="1">
      <alignment horizontal="left" vertical="center" wrapText="1"/>
    </xf>
    <xf numFmtId="177" fontId="79" fillId="2" borderId="40" xfId="1" applyNumberFormat="1" applyFont="1" applyFill="1" applyBorder="1" applyAlignment="1">
      <alignment horizontal="center" vertical="center" wrapText="1"/>
    </xf>
    <xf numFmtId="168" fontId="79" fillId="2" borderId="38" xfId="1" applyNumberFormat="1" applyFont="1" applyFill="1" applyBorder="1" applyAlignment="1">
      <alignment horizontal="center" vertical="center" wrapText="1"/>
    </xf>
    <xf numFmtId="175" fontId="79" fillId="2" borderId="40" xfId="48" applyNumberFormat="1" applyFont="1" applyFill="1" applyBorder="1" applyAlignment="1">
      <alignment horizontal="center" vertical="center" wrapText="1"/>
    </xf>
    <xf numFmtId="168" fontId="79" fillId="2" borderId="40" xfId="1" applyNumberFormat="1" applyFont="1" applyFill="1" applyBorder="1" applyAlignment="1">
      <alignment horizontal="center" vertical="center" wrapText="1"/>
    </xf>
    <xf numFmtId="0" fontId="83" fillId="2" borderId="40" xfId="1" applyFont="1" applyFill="1" applyBorder="1" applyAlignment="1">
      <alignment horizontal="center" vertical="center" wrapText="1"/>
    </xf>
    <xf numFmtId="175" fontId="83" fillId="2" borderId="40" xfId="48" applyNumberFormat="1" applyFont="1" applyFill="1" applyBorder="1" applyAlignment="1">
      <alignment horizontal="center" vertical="center" wrapText="1"/>
    </xf>
    <xf numFmtId="0" fontId="83" fillId="2" borderId="0" xfId="1" applyFont="1" applyFill="1" applyAlignment="1">
      <alignment horizontal="center" vertical="center" wrapText="1"/>
    </xf>
    <xf numFmtId="167" fontId="83" fillId="2" borderId="0" xfId="48" applyNumberFormat="1" applyFont="1" applyFill="1" applyAlignment="1">
      <alignment horizontal="center" vertical="center" wrapText="1"/>
    </xf>
    <xf numFmtId="0" fontId="35" fillId="2" borderId="0" xfId="139" applyFont="1" applyFill="1" applyAlignment="1">
      <alignment horizontal="center" vertical="center"/>
    </xf>
    <xf numFmtId="0" fontId="65" fillId="13" borderId="40" xfId="139" applyFont="1" applyFill="1" applyBorder="1" applyAlignment="1">
      <alignment horizontal="center" vertical="center" wrapText="1"/>
    </xf>
    <xf numFmtId="0" fontId="65" fillId="13" borderId="40" xfId="215" applyFont="1" applyFill="1" applyBorder="1" applyAlignment="1">
      <alignment horizontal="center" vertical="center" wrapText="1"/>
    </xf>
    <xf numFmtId="168" fontId="65" fillId="13" borderId="40" xfId="139" applyNumberFormat="1" applyFont="1" applyFill="1" applyBorder="1" applyAlignment="1">
      <alignment horizontal="center" vertical="center" wrapText="1"/>
    </xf>
    <xf numFmtId="1" fontId="65" fillId="13" borderId="40" xfId="139" applyNumberFormat="1" applyFont="1" applyFill="1" applyBorder="1" applyAlignment="1">
      <alignment horizontal="center" vertical="center" wrapText="1"/>
    </xf>
    <xf numFmtId="167" fontId="65" fillId="13" borderId="40" xfId="141" applyNumberFormat="1" applyFont="1" applyFill="1" applyBorder="1" applyAlignment="1">
      <alignment horizontal="center" vertical="center" wrapText="1"/>
    </xf>
    <xf numFmtId="0" fontId="35" fillId="2" borderId="40" xfId="139" applyFont="1" applyFill="1" applyBorder="1" applyAlignment="1">
      <alignment horizontal="center" vertical="center" wrapText="1"/>
    </xf>
    <xf numFmtId="0" fontId="35" fillId="0" borderId="40" xfId="3" applyFont="1" applyBorder="1" applyAlignment="1">
      <alignment horizontal="left" vertical="center" wrapText="1"/>
    </xf>
    <xf numFmtId="177" fontId="35" fillId="2" borderId="40" xfId="213" applyNumberFormat="1" applyFont="1" applyFill="1" applyBorder="1" applyAlignment="1">
      <alignment horizontal="center" vertical="center" wrapText="1"/>
    </xf>
    <xf numFmtId="177" fontId="35" fillId="2" borderId="40" xfId="139" applyNumberFormat="1" applyFont="1" applyFill="1" applyBorder="1" applyAlignment="1">
      <alignment horizontal="center" vertical="center" wrapText="1"/>
    </xf>
    <xf numFmtId="0" fontId="22" fillId="0" borderId="40" xfId="3" applyFont="1" applyBorder="1" applyAlignment="1">
      <alignment horizontal="left" vertical="center" wrapText="1"/>
    </xf>
    <xf numFmtId="177" fontId="22" fillId="2" borderId="40" xfId="213" applyNumberFormat="1" applyFont="1" applyFill="1" applyBorder="1" applyAlignment="1">
      <alignment horizontal="center" vertical="center" wrapText="1"/>
    </xf>
    <xf numFmtId="177" fontId="64" fillId="2" borderId="40" xfId="139" applyNumberFormat="1" applyFont="1" applyFill="1" applyBorder="1" applyAlignment="1">
      <alignment horizontal="center" vertical="center" wrapText="1"/>
    </xf>
    <xf numFmtId="0" fontId="64" fillId="2" borderId="44" xfId="139" applyFont="1" applyFill="1" applyBorder="1" applyAlignment="1">
      <alignment horizontal="center" vertical="center" wrapText="1"/>
    </xf>
    <xf numFmtId="177" fontId="64" fillId="2" borderId="44" xfId="139" applyNumberFormat="1" applyFont="1" applyFill="1" applyBorder="1" applyAlignment="1">
      <alignment horizontal="center" vertical="center" wrapText="1"/>
    </xf>
    <xf numFmtId="0" fontId="64" fillId="2" borderId="0" xfId="139" applyFont="1" applyFill="1" applyAlignment="1">
      <alignment vertical="center" wrapText="1"/>
    </xf>
    <xf numFmtId="0" fontId="64" fillId="2" borderId="40" xfId="139" applyFont="1" applyFill="1" applyBorder="1" applyAlignment="1">
      <alignment vertical="center" wrapText="1"/>
    </xf>
    <xf numFmtId="1" fontId="35" fillId="2" borderId="0" xfId="139" applyNumberFormat="1" applyFont="1" applyFill="1" applyAlignment="1">
      <alignment horizontal="center" vertical="center"/>
    </xf>
    <xf numFmtId="168" fontId="35" fillId="2" borderId="0" xfId="139" applyNumberFormat="1" applyFont="1" applyFill="1" applyAlignment="1">
      <alignment horizontal="center" vertical="center"/>
    </xf>
    <xf numFmtId="4" fontId="23" fillId="13" borderId="25" xfId="250" applyNumberFormat="1" applyFont="1" applyFill="1" applyBorder="1" applyAlignment="1">
      <alignment horizontal="right" vertical="center"/>
    </xf>
    <xf numFmtId="4" fontId="23" fillId="13" borderId="28" xfId="250" applyNumberFormat="1" applyFont="1" applyFill="1" applyBorder="1" applyAlignment="1">
      <alignment horizontal="right" vertical="center"/>
    </xf>
    <xf numFmtId="174" fontId="24" fillId="0" borderId="27" xfId="217" applyNumberFormat="1" applyFont="1" applyBorder="1" applyAlignment="1">
      <alignment horizontal="left"/>
    </xf>
    <xf numFmtId="174" fontId="24" fillId="0" borderId="43" xfId="217" applyNumberFormat="1" applyFont="1" applyBorder="1" applyAlignment="1">
      <alignment horizontal="left"/>
    </xf>
    <xf numFmtId="174" fontId="24" fillId="0" borderId="26" xfId="217" applyNumberFormat="1" applyFont="1" applyBorder="1" applyAlignment="1">
      <alignment horizontal="left"/>
    </xf>
    <xf numFmtId="174" fontId="24" fillId="0" borderId="25" xfId="217" applyNumberFormat="1" applyFont="1" applyBorder="1" applyAlignment="1">
      <alignment horizontal="left"/>
    </xf>
    <xf numFmtId="174" fontId="24" fillId="0" borderId="25" xfId="217" applyNumberFormat="1" applyFont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21" xfId="217" applyFont="1" applyBorder="1" applyAlignment="1">
      <alignment horizontal="center"/>
    </xf>
    <xf numFmtId="0" fontId="13" fillId="0" borderId="2" xfId="217" applyFont="1" applyBorder="1" applyAlignment="1">
      <alignment horizontal="center"/>
    </xf>
    <xf numFmtId="0" fontId="13" fillId="0" borderId="21" xfId="217" applyFont="1" applyBorder="1" applyAlignment="1">
      <alignment horizontal="left"/>
    </xf>
    <xf numFmtId="0" fontId="13" fillId="0" borderId="2" xfId="217" applyFont="1" applyBorder="1" applyAlignment="1">
      <alignment horizontal="left"/>
    </xf>
    <xf numFmtId="0" fontId="0" fillId="0" borderId="2" xfId="217" applyFont="1" applyBorder="1" applyAlignment="1">
      <alignment horizontal="left"/>
    </xf>
    <xf numFmtId="0" fontId="13" fillId="0" borderId="20" xfId="217" applyFont="1" applyBorder="1" applyAlignment="1">
      <alignment horizontal="left"/>
    </xf>
    <xf numFmtId="0" fontId="13" fillId="0" borderId="12" xfId="217" applyFont="1" applyBorder="1" applyAlignment="1">
      <alignment horizontal="left"/>
    </xf>
    <xf numFmtId="0" fontId="13" fillId="0" borderId="13" xfId="217" applyFont="1" applyBorder="1" applyAlignment="1">
      <alignment horizontal="left"/>
    </xf>
    <xf numFmtId="0" fontId="13" fillId="0" borderId="7" xfId="217" applyFont="1" applyBorder="1" applyAlignment="1">
      <alignment horizontal="left"/>
    </xf>
    <xf numFmtId="0" fontId="13" fillId="0" borderId="22" xfId="217" applyFont="1" applyBorder="1" applyAlignment="1">
      <alignment horizontal="left"/>
    </xf>
    <xf numFmtId="0" fontId="13" fillId="0" borderId="23" xfId="217" applyFont="1" applyBorder="1" applyAlignment="1">
      <alignment horizontal="left"/>
    </xf>
    <xf numFmtId="0" fontId="0" fillId="0" borderId="23" xfId="217" applyFont="1" applyBorder="1" applyAlignment="1">
      <alignment horizontal="left"/>
    </xf>
    <xf numFmtId="0" fontId="23" fillId="13" borderId="24" xfId="250" applyFont="1" applyFill="1" applyBorder="1" applyAlignment="1">
      <alignment horizontal="center"/>
    </xf>
    <xf numFmtId="0" fontId="23" fillId="13" borderId="0" xfId="250" applyFont="1" applyFill="1" applyBorder="1" applyAlignment="1">
      <alignment horizontal="center"/>
    </xf>
    <xf numFmtId="0" fontId="51" fillId="0" borderId="0" xfId="217" applyFont="1" applyAlignment="1">
      <alignment horizontal="center" vertical="center"/>
    </xf>
    <xf numFmtId="0" fontId="23" fillId="13" borderId="15" xfId="250" applyFont="1" applyFill="1" applyBorder="1" applyAlignment="1">
      <alignment vertical="center"/>
    </xf>
    <xf numFmtId="0" fontId="23" fillId="13" borderId="16" xfId="250" applyFont="1" applyFill="1" applyBorder="1" applyAlignment="1">
      <alignment vertical="center"/>
    </xf>
    <xf numFmtId="0" fontId="50" fillId="0" borderId="16" xfId="217" applyFont="1" applyBorder="1" applyAlignment="1">
      <alignment horizontal="center" vertical="center" wrapText="1"/>
    </xf>
    <xf numFmtId="0" fontId="23" fillId="13" borderId="18" xfId="250" applyFont="1" applyFill="1" applyBorder="1" applyAlignment="1">
      <alignment horizontal="center" vertical="center"/>
    </xf>
    <xf numFmtId="0" fontId="23" fillId="13" borderId="19" xfId="250" applyFont="1" applyFill="1" applyBorder="1" applyAlignment="1">
      <alignment horizontal="center" vertical="center"/>
    </xf>
    <xf numFmtId="0" fontId="13" fillId="0" borderId="20" xfId="217" applyFont="1" applyBorder="1" applyAlignment="1">
      <alignment horizontal="left" vertical="center" wrapText="1"/>
    </xf>
    <xf numFmtId="0" fontId="13" fillId="0" borderId="12" xfId="217" applyFont="1" applyBorder="1" applyAlignment="1">
      <alignment horizontal="left" vertical="center" wrapText="1"/>
    </xf>
    <xf numFmtId="0" fontId="13" fillId="0" borderId="13" xfId="217" applyFont="1" applyBorder="1" applyAlignment="1">
      <alignment horizontal="left" vertical="center" wrapText="1"/>
    </xf>
    <xf numFmtId="0" fontId="0" fillId="0" borderId="2" xfId="217" applyFont="1" applyBorder="1" applyAlignment="1">
      <alignment horizontal="left" vertical="center" wrapText="1"/>
    </xf>
    <xf numFmtId="0" fontId="13" fillId="0" borderId="2" xfId="217" applyFont="1" applyBorder="1" applyAlignment="1">
      <alignment horizontal="left" vertical="center" wrapText="1"/>
    </xf>
    <xf numFmtId="0" fontId="36" fillId="13" borderId="42" xfId="190" applyFont="1" applyFill="1" applyBorder="1" applyAlignment="1">
      <alignment horizontal="center" vertical="center" wrapText="1"/>
    </xf>
    <xf numFmtId="0" fontId="64" fillId="4" borderId="36" xfId="0" applyFont="1" applyFill="1" applyBorder="1" applyAlignment="1">
      <alignment horizontal="center" vertical="center"/>
    </xf>
    <xf numFmtId="0" fontId="64" fillId="4" borderId="37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54" fillId="13" borderId="34" xfId="0" applyFont="1" applyFill="1" applyBorder="1" applyAlignment="1">
      <alignment horizontal="left" vertical="center"/>
    </xf>
    <xf numFmtId="0" fontId="54" fillId="13" borderId="36" xfId="0" applyFont="1" applyFill="1" applyBorder="1" applyAlignment="1">
      <alignment horizontal="left" vertical="center" wrapText="1"/>
    </xf>
    <xf numFmtId="0" fontId="54" fillId="13" borderId="37" xfId="0" applyFont="1" applyFill="1" applyBorder="1" applyAlignment="1">
      <alignment horizontal="left" vertical="center" wrapText="1"/>
    </xf>
    <xf numFmtId="0" fontId="36" fillId="13" borderId="38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36" fillId="13" borderId="14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54" fillId="13" borderId="40" xfId="0" applyFont="1" applyFill="1" applyBorder="1" applyAlignment="1">
      <alignment horizontal="left" vertical="top" wrapText="1"/>
    </xf>
    <xf numFmtId="0" fontId="54" fillId="13" borderId="38" xfId="0" applyFont="1" applyFill="1" applyBorder="1" applyAlignment="1">
      <alignment horizontal="left" vertical="top" wrapText="1"/>
    </xf>
    <xf numFmtId="0" fontId="36" fillId="13" borderId="40" xfId="190" applyFont="1" applyFill="1" applyBorder="1" applyAlignment="1">
      <alignment horizontal="center" vertical="center" wrapText="1"/>
    </xf>
    <xf numFmtId="0" fontId="59" fillId="4" borderId="36" xfId="190" applyFont="1" applyFill="1" applyBorder="1" applyAlignment="1">
      <alignment horizontal="center" vertical="center"/>
    </xf>
    <xf numFmtId="0" fontId="59" fillId="4" borderId="37" xfId="190" applyFont="1" applyFill="1" applyBorder="1" applyAlignment="1">
      <alignment horizontal="center" vertical="center"/>
    </xf>
    <xf numFmtId="0" fontId="74" fillId="0" borderId="40" xfId="0" applyFont="1" applyBorder="1" applyAlignment="1">
      <alignment horizontal="center" vertical="top" wrapText="1"/>
    </xf>
    <xf numFmtId="0" fontId="74" fillId="2" borderId="40" xfId="0" applyFont="1" applyFill="1" applyBorder="1" applyAlignment="1">
      <alignment horizontal="center" vertical="center"/>
    </xf>
    <xf numFmtId="0" fontId="74" fillId="2" borderId="40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4" fillId="2" borderId="3" xfId="0" applyFont="1" applyFill="1" applyBorder="1" applyAlignment="1">
      <alignment horizontal="center" vertical="center" wrapText="1"/>
    </xf>
    <xf numFmtId="0" fontId="74" fillId="2" borderId="14" xfId="0" applyFont="1" applyFill="1" applyBorder="1" applyAlignment="1">
      <alignment horizontal="center" vertical="center" wrapText="1"/>
    </xf>
    <xf numFmtId="0" fontId="75" fillId="2" borderId="40" xfId="0" applyFont="1" applyFill="1" applyBorder="1" applyAlignment="1">
      <alignment horizontal="center" vertical="center"/>
    </xf>
    <xf numFmtId="0" fontId="74" fillId="2" borderId="38" xfId="0" applyFont="1" applyFill="1" applyBorder="1" applyAlignment="1">
      <alignment horizontal="center" vertical="center"/>
    </xf>
    <xf numFmtId="0" fontId="74" fillId="2" borderId="3" xfId="0" applyFont="1" applyFill="1" applyBorder="1" applyAlignment="1">
      <alignment horizontal="center" vertical="center"/>
    </xf>
    <xf numFmtId="0" fontId="74" fillId="2" borderId="14" xfId="0" applyFont="1" applyFill="1" applyBorder="1" applyAlignment="1">
      <alignment horizontal="center" vertical="center"/>
    </xf>
    <xf numFmtId="0" fontId="80" fillId="10" borderId="0" xfId="194" applyFont="1" applyFill="1" applyAlignment="1">
      <alignment horizontal="left" vertical="center" wrapText="1"/>
    </xf>
    <xf numFmtId="0" fontId="81" fillId="8" borderId="9" xfId="194" applyFont="1" applyFill="1" applyBorder="1" applyAlignment="1">
      <alignment horizontal="left" vertical="center"/>
    </xf>
    <xf numFmtId="0" fontId="81" fillId="8" borderId="0" xfId="194" applyFont="1" applyFill="1" applyAlignment="1">
      <alignment horizontal="left" vertical="center"/>
    </xf>
    <xf numFmtId="1" fontId="82" fillId="0" borderId="8" xfId="194" applyNumberFormat="1" applyFont="1" applyBorder="1" applyAlignment="1">
      <alignment horizontal="left" vertical="center" wrapText="1"/>
    </xf>
    <xf numFmtId="1" fontId="82" fillId="0" borderId="10" xfId="194" applyNumberFormat="1" applyFont="1" applyBorder="1" applyAlignment="1">
      <alignment horizontal="left" vertical="center" wrapText="1"/>
    </xf>
    <xf numFmtId="1" fontId="82" fillId="0" borderId="8" xfId="194" applyNumberFormat="1" applyFont="1" applyBorder="1" applyAlignment="1">
      <alignment horizontal="left" vertical="center"/>
    </xf>
    <xf numFmtId="1" fontId="82" fillId="0" borderId="10" xfId="194" applyNumberFormat="1" applyFont="1" applyBorder="1" applyAlignment="1">
      <alignment horizontal="left" vertical="center"/>
    </xf>
    <xf numFmtId="0" fontId="84" fillId="13" borderId="11" xfId="1" applyFont="1" applyFill="1" applyBorder="1" applyAlignment="1">
      <alignment horizontal="center" vertical="center" wrapText="1"/>
    </xf>
    <xf numFmtId="0" fontId="83" fillId="2" borderId="11" xfId="1" applyFont="1" applyFill="1" applyBorder="1" applyAlignment="1">
      <alignment horizontal="center" vertical="center" wrapText="1"/>
    </xf>
    <xf numFmtId="0" fontId="83" fillId="2" borderId="36" xfId="1" applyFont="1" applyFill="1" applyBorder="1" applyAlignment="1">
      <alignment horizontal="center" vertical="center" wrapText="1"/>
    </xf>
    <xf numFmtId="0" fontId="83" fillId="2" borderId="42" xfId="1" applyFont="1" applyFill="1" applyBorder="1" applyAlignment="1">
      <alignment horizontal="center" vertical="center" wrapText="1"/>
    </xf>
    <xf numFmtId="0" fontId="83" fillId="2" borderId="37" xfId="1" applyFont="1" applyFill="1" applyBorder="1" applyAlignment="1">
      <alignment horizontal="center" vertical="center" wrapText="1"/>
    </xf>
    <xf numFmtId="0" fontId="83" fillId="2" borderId="40" xfId="1" applyFont="1" applyFill="1" applyBorder="1" applyAlignment="1">
      <alignment horizontal="center" vertical="center" wrapText="1"/>
    </xf>
    <xf numFmtId="0" fontId="83" fillId="2" borderId="31" xfId="1" applyFont="1" applyFill="1" applyBorder="1" applyAlignment="1">
      <alignment horizontal="center" vertical="center" wrapText="1"/>
    </xf>
    <xf numFmtId="0" fontId="83" fillId="2" borderId="32" xfId="1" applyFont="1" applyFill="1" applyBorder="1" applyAlignment="1">
      <alignment horizontal="center" vertical="center" wrapText="1"/>
    </xf>
    <xf numFmtId="0" fontId="83" fillId="2" borderId="33" xfId="1" applyFont="1" applyFill="1" applyBorder="1" applyAlignment="1">
      <alignment horizontal="center" vertical="center" wrapText="1"/>
    </xf>
    <xf numFmtId="0" fontId="83" fillId="4" borderId="29" xfId="0" applyFont="1" applyFill="1" applyBorder="1" applyAlignment="1">
      <alignment horizontal="left" vertical="center"/>
    </xf>
    <xf numFmtId="0" fontId="83" fillId="2" borderId="54" xfId="1" applyFont="1" applyFill="1" applyBorder="1" applyAlignment="1">
      <alignment horizontal="center" vertical="center" wrapText="1"/>
    </xf>
    <xf numFmtId="0" fontId="83" fillId="2" borderId="55" xfId="1" applyFont="1" applyFill="1" applyBorder="1" applyAlignment="1">
      <alignment horizontal="center" vertical="center" wrapText="1"/>
    </xf>
    <xf numFmtId="0" fontId="83" fillId="2" borderId="45" xfId="0" applyFont="1" applyFill="1" applyBorder="1" applyAlignment="1">
      <alignment horizontal="center" vertical="center"/>
    </xf>
    <xf numFmtId="0" fontId="83" fillId="2" borderId="46" xfId="0" applyFont="1" applyFill="1" applyBorder="1" applyAlignment="1">
      <alignment horizontal="center" vertical="center"/>
    </xf>
    <xf numFmtId="0" fontId="85" fillId="0" borderId="40" xfId="0" applyFont="1" applyBorder="1" applyAlignment="1">
      <alignment horizontal="center" vertical="top" wrapText="1"/>
    </xf>
    <xf numFmtId="0" fontId="83" fillId="4" borderId="38" xfId="0" applyFont="1" applyFill="1" applyBorder="1" applyAlignment="1">
      <alignment horizontal="left" vertical="center"/>
    </xf>
    <xf numFmtId="0" fontId="35" fillId="2" borderId="40" xfId="332" applyFont="1" applyFill="1" applyBorder="1" applyAlignment="1">
      <alignment horizontal="left" vertical="center" wrapText="1"/>
    </xf>
    <xf numFmtId="0" fontId="35" fillId="2" borderId="0" xfId="138" applyFont="1" applyFill="1" applyAlignment="1">
      <alignment horizontal="center" vertical="center"/>
    </xf>
    <xf numFmtId="0" fontId="64" fillId="4" borderId="40" xfId="0" applyFont="1" applyFill="1" applyBorder="1" applyAlignment="1">
      <alignment horizontal="center" vertical="center"/>
    </xf>
    <xf numFmtId="0" fontId="35" fillId="2" borderId="44" xfId="139" applyFont="1" applyFill="1" applyBorder="1" applyAlignment="1">
      <alignment horizontal="center" vertical="center"/>
    </xf>
    <xf numFmtId="1" fontId="35" fillId="2" borderId="38" xfId="139" applyNumberFormat="1" applyFont="1" applyFill="1" applyBorder="1" applyAlignment="1">
      <alignment horizontal="center" vertical="center" wrapText="1"/>
    </xf>
    <xf numFmtId="1" fontId="35" fillId="2" borderId="3" xfId="139" applyNumberFormat="1" applyFont="1" applyFill="1" applyBorder="1" applyAlignment="1">
      <alignment horizontal="center" vertical="center" wrapText="1"/>
    </xf>
    <xf numFmtId="0" fontId="64" fillId="2" borderId="40" xfId="139" applyFont="1" applyFill="1" applyBorder="1" applyAlignment="1">
      <alignment horizontal="center" vertical="center" wrapText="1"/>
    </xf>
    <xf numFmtId="0" fontId="40" fillId="7" borderId="47" xfId="0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49" xfId="0" applyFont="1" applyBorder="1" applyAlignment="1">
      <alignment horizontal="center" wrapText="1"/>
    </xf>
  </cellXfs>
  <cellStyles count="333">
    <cellStyle name="Accent6 2" xfId="250" xr:uid="{00000000-0005-0000-0000-000000000000}"/>
    <cellStyle name="Comma 2" xfId="150" xr:uid="{00000000-0005-0000-0000-000001000000}"/>
    <cellStyle name="Comma 2 2" xfId="149" xr:uid="{00000000-0005-0000-0000-000002000000}"/>
    <cellStyle name="Comma 2 2 2" xfId="300" xr:uid="{00000000-0005-0000-0000-000003000000}"/>
    <cellStyle name="Comma 2 2 2 2" xfId="327" xr:uid="{00000000-0005-0000-0000-000004000000}"/>
    <cellStyle name="Comma 2 2 3" xfId="263" xr:uid="{00000000-0005-0000-0000-000005000000}"/>
    <cellStyle name="Comma 2 3" xfId="301" xr:uid="{00000000-0005-0000-0000-000006000000}"/>
    <cellStyle name="Comma 2 3 2" xfId="328" xr:uid="{00000000-0005-0000-0000-000007000000}"/>
    <cellStyle name="Comma 2 4" xfId="264" xr:uid="{00000000-0005-0000-0000-000008000000}"/>
    <cellStyle name="Comma 3" xfId="212" xr:uid="{00000000-0005-0000-0000-000009000000}"/>
    <cellStyle name="Comma 4" xfId="218" xr:uid="{00000000-0005-0000-0000-00000A000000}"/>
    <cellStyle name="Currency 2" xfId="49" xr:uid="{00000000-0005-0000-0000-00000B000000}"/>
    <cellStyle name="Currency 2 2" xfId="163" xr:uid="{00000000-0005-0000-0000-00000C000000}"/>
    <cellStyle name="Currency 2 2 2" xfId="197" xr:uid="{00000000-0005-0000-0000-00000D000000}"/>
    <cellStyle name="Currency 2 2 3" xfId="220" xr:uid="{00000000-0005-0000-0000-00000E000000}"/>
    <cellStyle name="Currency 2 3" xfId="146" xr:uid="{00000000-0005-0000-0000-00000F000000}"/>
    <cellStyle name="Currency 2 3 2" xfId="208" xr:uid="{00000000-0005-0000-0000-000010000000}"/>
    <cellStyle name="Currency 2 3 2 2" xfId="297" xr:uid="{00000000-0005-0000-0000-000011000000}"/>
    <cellStyle name="Currency 2 3 3" xfId="221" xr:uid="{00000000-0005-0000-0000-000012000000}"/>
    <cellStyle name="Currency 2 3 4" xfId="260" xr:uid="{00000000-0005-0000-0000-000013000000}"/>
    <cellStyle name="Currency 2 4" xfId="155" xr:uid="{00000000-0005-0000-0000-000014000000}"/>
    <cellStyle name="Currency 2 4 2" xfId="308" xr:uid="{00000000-0005-0000-0000-000015000000}"/>
    <cellStyle name="Currency 2 4 3" xfId="268" xr:uid="{00000000-0005-0000-0000-000016000000}"/>
    <cellStyle name="Currency 2 5" xfId="185" xr:uid="{00000000-0005-0000-0000-000017000000}"/>
    <cellStyle name="Currency 2 5 2" xfId="317" xr:uid="{00000000-0005-0000-0000-000018000000}"/>
    <cellStyle name="Currency 2 5 3" xfId="278" xr:uid="{00000000-0005-0000-0000-000019000000}"/>
    <cellStyle name="Currency 2 6" xfId="219" xr:uid="{00000000-0005-0000-0000-00001A000000}"/>
    <cellStyle name="Currency 2 6 2" xfId="284" xr:uid="{00000000-0005-0000-0000-00001B000000}"/>
    <cellStyle name="Currency 2 7" xfId="252" xr:uid="{00000000-0005-0000-0000-00001C000000}"/>
    <cellStyle name="Currency 3" xfId="57" xr:uid="{00000000-0005-0000-0000-00001D000000}"/>
    <cellStyle name="Currency 3 2" xfId="165" xr:uid="{00000000-0005-0000-0000-00001E000000}"/>
    <cellStyle name="Currency 3 3" xfId="164" xr:uid="{00000000-0005-0000-0000-00001F000000}"/>
    <cellStyle name="Currency 3 4" xfId="158" xr:uid="{00000000-0005-0000-0000-000020000000}"/>
    <cellStyle name="Currency 3 5" xfId="187" xr:uid="{00000000-0005-0000-0000-000021000000}"/>
    <cellStyle name="Currency 3 6" xfId="222" xr:uid="{00000000-0005-0000-0000-000022000000}"/>
    <cellStyle name="Currency 4" xfId="143" xr:uid="{00000000-0005-0000-0000-000023000000}"/>
    <cellStyle name="Currency 4 2" xfId="166" xr:uid="{00000000-0005-0000-0000-000024000000}"/>
    <cellStyle name="Currency 4 2 2" xfId="295" xr:uid="{00000000-0005-0000-0000-000025000000}"/>
    <cellStyle name="Currency 4 3" xfId="189" xr:uid="{00000000-0005-0000-0000-000026000000}"/>
    <cellStyle name="Currency 4 3 2" xfId="320" xr:uid="{00000000-0005-0000-0000-000027000000}"/>
    <cellStyle name="Currency 4 3 3" xfId="281" xr:uid="{00000000-0005-0000-0000-000028000000}"/>
    <cellStyle name="Currency 4 4" xfId="223" xr:uid="{00000000-0005-0000-0000-000029000000}"/>
    <cellStyle name="Currency 4 4 2" xfId="287" xr:uid="{00000000-0005-0000-0000-00002A000000}"/>
    <cellStyle name="Currency 4 5" xfId="258" xr:uid="{00000000-0005-0000-0000-00002B000000}"/>
    <cellStyle name="Currency 5" xfId="161" xr:uid="{00000000-0005-0000-0000-00002C000000}"/>
    <cellStyle name="Currency 5 2" xfId="193" xr:uid="{00000000-0005-0000-0000-00002D000000}"/>
    <cellStyle name="Currency 5 3" xfId="224" xr:uid="{00000000-0005-0000-0000-00002E000000}"/>
    <cellStyle name="Currency 6" xfId="181" xr:uid="{00000000-0005-0000-0000-00002F000000}"/>
    <cellStyle name="Currency 6 2" xfId="289" xr:uid="{00000000-0005-0000-0000-000030000000}"/>
    <cellStyle name="Currency 6 2 2" xfId="325" xr:uid="{00000000-0005-0000-0000-000031000000}"/>
    <cellStyle name="Currency 7" xfId="210" xr:uid="{00000000-0005-0000-0000-000032000000}"/>
    <cellStyle name="Currency 7 2" xfId="322" xr:uid="{00000000-0005-0000-0000-000033000000}"/>
    <cellStyle name="Currency 7 3" xfId="283" xr:uid="{00000000-0005-0000-0000-000034000000}"/>
    <cellStyle name="Currency 8" xfId="323" xr:uid="{00000000-0005-0000-0000-000035000000}"/>
    <cellStyle name="Excel Built-in Note" xfId="176" xr:uid="{00000000-0005-0000-0000-000036000000}"/>
    <cellStyle name="Excel Built-in Note 2" xfId="180" xr:uid="{00000000-0005-0000-0000-000037000000}"/>
    <cellStyle name="Excel Built-in Note 2 2" xfId="313" xr:uid="{00000000-0005-0000-0000-000038000000}"/>
    <cellStyle name="Excel Built-in Note 2 3" xfId="274" xr:uid="{00000000-0005-0000-0000-000039000000}"/>
    <cellStyle name="Excel Built-in Note 3" xfId="209" xr:uid="{00000000-0005-0000-0000-00003A000000}"/>
    <cellStyle name="Excel Built-in Note 3 2" xfId="321" xr:uid="{00000000-0005-0000-0000-00003B000000}"/>
    <cellStyle name="Excel Built-in Note 3 3" xfId="282" xr:uid="{00000000-0005-0000-0000-00003C000000}"/>
    <cellStyle name="Excel Built-in Note 4" xfId="288" xr:uid="{00000000-0005-0000-0000-00003D000000}"/>
    <cellStyle name="Excel Built-in Note 4 2" xfId="324" xr:uid="{00000000-0005-0000-0000-00003E000000}"/>
    <cellStyle name="Excel Built-in Note 4 3" xfId="329" xr:uid="{00000000-0005-0000-0000-00003F000000}"/>
    <cellStyle name="Excel Built-in Note 5" xfId="272" xr:uid="{00000000-0005-0000-0000-000040000000}"/>
    <cellStyle name="Explanatory Text 2" xfId="211" xr:uid="{00000000-0005-0000-0000-000041000000}"/>
    <cellStyle name="Hiperveza" xfId="4" builtinId="8" hidden="1"/>
    <cellStyle name="Hiperveza" xfId="6" builtinId="8" hidden="1"/>
    <cellStyle name="Hiperveza" xfId="8" builtinId="8" hidden="1"/>
    <cellStyle name="Hiperveza" xfId="10" builtinId="8" hidden="1"/>
    <cellStyle name="Hiperveza" xfId="12" builtinId="8" hidden="1"/>
    <cellStyle name="Hiperveza" xfId="14" builtinId="8" hidden="1"/>
    <cellStyle name="Hiperveza" xfId="16" builtinId="8" hidden="1"/>
    <cellStyle name="Hiperveza" xfId="18" builtinId="8" hidden="1"/>
    <cellStyle name="Hiperveza" xfId="20" builtinId="8" hidden="1"/>
    <cellStyle name="Hiperveza" xfId="22" builtinId="8" hidden="1"/>
    <cellStyle name="Hiperveza" xfId="24" builtinId="8" hidden="1"/>
    <cellStyle name="Hiperveza" xfId="26" builtinId="8" hidden="1"/>
    <cellStyle name="Hiperveza" xfId="28" builtinId="8" hidden="1"/>
    <cellStyle name="Hiperveza" xfId="30" builtinId="8" hidden="1"/>
    <cellStyle name="Hiperveza" xfId="32" builtinId="8" hidden="1"/>
    <cellStyle name="Hiperveza" xfId="34" builtinId="8" hidden="1"/>
    <cellStyle name="Hiperveza" xfId="36" builtinId="8" hidden="1"/>
    <cellStyle name="Hiperveza" xfId="38" builtinId="8" hidden="1"/>
    <cellStyle name="Hiperveza" xfId="40" builtinId="8" hidden="1"/>
    <cellStyle name="Hiperveza" xfId="42" builtinId="8" hidden="1"/>
    <cellStyle name="Hiperveza" xfId="44" builtinId="8" hidden="1"/>
    <cellStyle name="Hiperveza" xfId="53" builtinId="8" hidden="1"/>
    <cellStyle name="Hiperveza" xfId="55" builtinId="8" hidden="1"/>
    <cellStyle name="Hiperveza" xfId="58" builtinId="8" hidden="1"/>
    <cellStyle name="Hiperveza" xfId="60" builtinId="8" hidden="1"/>
    <cellStyle name="Hiperveza" xfId="62" builtinId="8" hidden="1"/>
    <cellStyle name="Hiperveza" xfId="64" builtinId="8" hidden="1"/>
    <cellStyle name="Hiperveza" xfId="66" builtinId="8" hidden="1"/>
    <cellStyle name="Hiperveza" xfId="68" builtinId="8" hidden="1"/>
    <cellStyle name="Hiperveza" xfId="70" builtinId="8" hidden="1"/>
    <cellStyle name="Hiperveza" xfId="72" builtinId="8" hidden="1"/>
    <cellStyle name="Hiperveza" xfId="74" builtinId="8" hidden="1"/>
    <cellStyle name="Hiperveza" xfId="76" builtinId="8" hidden="1"/>
    <cellStyle name="Hiperveza" xfId="78" builtinId="8" hidden="1"/>
    <cellStyle name="Hiperveza" xfId="80" builtinId="8" hidden="1"/>
    <cellStyle name="Hiperveza" xfId="82" builtinId="8" hidden="1"/>
    <cellStyle name="Hiperveza" xfId="84" builtinId="8" hidden="1"/>
    <cellStyle name="Hiperveza" xfId="86" builtinId="8" hidden="1"/>
    <cellStyle name="Hiperveza" xfId="88" builtinId="8" hidden="1"/>
    <cellStyle name="Hiperveza" xfId="90" builtinId="8" hidden="1"/>
    <cellStyle name="Hiperveza" xfId="92" builtinId="8" hidden="1"/>
    <cellStyle name="Hiperveza" xfId="94" builtinId="8" hidden="1"/>
    <cellStyle name="Hiperveza" xfId="96" builtinId="8" hidden="1"/>
    <cellStyle name="Hiperveza" xfId="98" builtinId="8" hidden="1"/>
    <cellStyle name="Hiperveza" xfId="101" builtinId="8" hidden="1"/>
    <cellStyle name="Hiperveza" xfId="103" builtinId="8" hidden="1"/>
    <cellStyle name="Hiperveza" xfId="105" builtinId="8" hidden="1"/>
    <cellStyle name="Hiperveza" xfId="107" builtinId="8" hidden="1"/>
    <cellStyle name="Hiperveza" xfId="109" builtinId="8" hidden="1"/>
    <cellStyle name="Hiperveza" xfId="111" builtinId="8" hidden="1"/>
    <cellStyle name="Hiperveza" xfId="113" builtinId="8" hidden="1"/>
    <cellStyle name="Hiperveza" xfId="116" builtinId="8" hidden="1"/>
    <cellStyle name="Hiperveza" xfId="118" builtinId="8" hidden="1"/>
    <cellStyle name="Hiperveza" xfId="120" builtinId="8" hidden="1"/>
    <cellStyle name="Hiperveza" xfId="122" builtinId="8" hidden="1"/>
    <cellStyle name="Hiperveza" xfId="124" builtinId="8" hidden="1"/>
    <cellStyle name="Hiperveza" xfId="126" builtinId="8" hidden="1"/>
    <cellStyle name="Hiperveza" xfId="128" builtinId="8" hidden="1"/>
    <cellStyle name="Hiperveza" xfId="130" builtinId="8" hidden="1"/>
    <cellStyle name="Hiperveza" xfId="132" builtinId="8" hidden="1"/>
    <cellStyle name="Hiperveza" xfId="134" builtinId="8" hidden="1"/>
    <cellStyle name="Hiperveza" xfId="136" builtinId="8" hidden="1"/>
    <cellStyle name="Normal 10" xfId="251" xr:uid="{00000000-0005-0000-0000-0000BF000000}"/>
    <cellStyle name="Normal 2" xfId="1" xr:uid="{00000000-0005-0000-0000-0000C0000000}"/>
    <cellStyle name="Normal 2 2" xfId="3" xr:uid="{00000000-0005-0000-0000-0000C1000000}"/>
    <cellStyle name="Normal 2 2 2" xfId="194" xr:uid="{00000000-0005-0000-0000-0000C2000000}"/>
    <cellStyle name="Normal 2 2 2 2" xfId="227" xr:uid="{00000000-0005-0000-0000-0000C3000000}"/>
    <cellStyle name="Normal 2 2 3" xfId="198" xr:uid="{00000000-0005-0000-0000-0000C4000000}"/>
    <cellStyle name="Normal 2 2 3 2" xfId="228" xr:uid="{00000000-0005-0000-0000-0000C5000000}"/>
    <cellStyle name="Normal 2 2 4" xfId="226" xr:uid="{00000000-0005-0000-0000-0000C6000000}"/>
    <cellStyle name="Normal 2 3" xfId="48" xr:uid="{00000000-0005-0000-0000-0000C7000000}"/>
    <cellStyle name="Normal 2 3 2" xfId="139" xr:uid="{00000000-0005-0000-0000-0000C8000000}"/>
    <cellStyle name="Normal 2 3 2 2" xfId="167" xr:uid="{00000000-0005-0000-0000-0000C9000000}"/>
    <cellStyle name="Normal 2 3 2 2 2" xfId="214" xr:uid="{00000000-0005-0000-0000-0000CA000000}"/>
    <cellStyle name="Normal 2 3 2 3" xfId="199" xr:uid="{00000000-0005-0000-0000-0000CB000000}"/>
    <cellStyle name="Normal 2 3 2 3 2" xfId="292" xr:uid="{00000000-0005-0000-0000-0000CC000000}"/>
    <cellStyle name="Normal 2 3 2 4" xfId="230" xr:uid="{00000000-0005-0000-0000-0000CD000000}"/>
    <cellStyle name="Normal 2 3 3" xfId="148" xr:uid="{00000000-0005-0000-0000-0000CE000000}"/>
    <cellStyle name="Normal 2 3 3 2" xfId="182" xr:uid="{00000000-0005-0000-0000-0000CF000000}"/>
    <cellStyle name="Normal 2 3 3 2 2" xfId="314" xr:uid="{00000000-0005-0000-0000-0000D0000000}"/>
    <cellStyle name="Normal 2 3 3 2 3" xfId="275" xr:uid="{00000000-0005-0000-0000-0000D1000000}"/>
    <cellStyle name="Normal 2 3 3 3" xfId="299" xr:uid="{00000000-0005-0000-0000-0000D2000000}"/>
    <cellStyle name="Normal 2 3 3 4" xfId="262" xr:uid="{00000000-0005-0000-0000-0000D3000000}"/>
    <cellStyle name="Normal 2 3 4" xfId="154" xr:uid="{00000000-0005-0000-0000-0000D4000000}"/>
    <cellStyle name="Normal 2 3 4 2" xfId="307" xr:uid="{00000000-0005-0000-0000-0000D5000000}"/>
    <cellStyle name="Normal 2 3 4 3" xfId="267" xr:uid="{00000000-0005-0000-0000-0000D6000000}"/>
    <cellStyle name="Normal 2 3 5" xfId="184" xr:uid="{00000000-0005-0000-0000-0000D7000000}"/>
    <cellStyle name="Normal 2 3 5 2" xfId="316" xr:uid="{00000000-0005-0000-0000-0000D8000000}"/>
    <cellStyle name="Normal 2 3 5 3" xfId="277" xr:uid="{00000000-0005-0000-0000-0000D9000000}"/>
    <cellStyle name="Normal 2 3 6" xfId="229" xr:uid="{00000000-0005-0000-0000-0000DA000000}"/>
    <cellStyle name="Normal 2 3 7" xfId="332" xr:uid="{C778D2D8-1B07-49EE-A498-C5F54A541325}"/>
    <cellStyle name="Normal 2 4" xfId="177" xr:uid="{00000000-0005-0000-0000-0000DB000000}"/>
    <cellStyle name="Normal 2 4 2" xfId="196" xr:uid="{00000000-0005-0000-0000-0000DC000000}"/>
    <cellStyle name="Normal 2 4 3" xfId="231" xr:uid="{00000000-0005-0000-0000-0000DD000000}"/>
    <cellStyle name="Normal 2 5" xfId="225" xr:uid="{00000000-0005-0000-0000-0000DE000000}"/>
    <cellStyle name="Normal 3" xfId="46" xr:uid="{00000000-0005-0000-0000-0000DF000000}"/>
    <cellStyle name="Normal 3 2" xfId="168" xr:uid="{00000000-0005-0000-0000-0000E0000000}"/>
    <cellStyle name="Normal 3 2 2" xfId="200" xr:uid="{00000000-0005-0000-0000-0000E1000000}"/>
    <cellStyle name="Normal 3 2 3" xfId="233" xr:uid="{00000000-0005-0000-0000-0000E2000000}"/>
    <cellStyle name="Normal 3 3" xfId="178" xr:uid="{00000000-0005-0000-0000-0000E3000000}"/>
    <cellStyle name="Normal 3 4" xfId="232" xr:uid="{00000000-0005-0000-0000-0000E4000000}"/>
    <cellStyle name="Normal 4" xfId="50" xr:uid="{00000000-0005-0000-0000-0000E5000000}"/>
    <cellStyle name="Normal 4 2" xfId="140" xr:uid="{00000000-0005-0000-0000-0000E6000000}"/>
    <cellStyle name="Normal 4 2 2" xfId="169" xr:uid="{00000000-0005-0000-0000-0000E7000000}"/>
    <cellStyle name="Normal 4 2 2 2" xfId="305" xr:uid="{00000000-0005-0000-0000-0000E8000000}"/>
    <cellStyle name="Normal 4 2 3" xfId="201" xr:uid="{00000000-0005-0000-0000-0000E9000000}"/>
    <cellStyle name="Normal 4 2 3 2" xfId="293" xr:uid="{00000000-0005-0000-0000-0000EA000000}"/>
    <cellStyle name="Normal 4 2 4" xfId="235" xr:uid="{00000000-0005-0000-0000-0000EB000000}"/>
    <cellStyle name="Normal 4 2 5" xfId="256" xr:uid="{00000000-0005-0000-0000-0000EC000000}"/>
    <cellStyle name="Normal 4 3" xfId="156" xr:uid="{00000000-0005-0000-0000-0000ED000000}"/>
    <cellStyle name="Normal 4 3 2" xfId="309" xr:uid="{00000000-0005-0000-0000-0000EE000000}"/>
    <cellStyle name="Normal 4 3 3" xfId="269" xr:uid="{00000000-0005-0000-0000-0000EF000000}"/>
    <cellStyle name="Normal 4 4" xfId="186" xr:uid="{00000000-0005-0000-0000-0000F0000000}"/>
    <cellStyle name="Normal 4 4 2" xfId="318" xr:uid="{00000000-0005-0000-0000-0000F1000000}"/>
    <cellStyle name="Normal 4 4 3" xfId="279" xr:uid="{00000000-0005-0000-0000-0000F2000000}"/>
    <cellStyle name="Normal 4 5" xfId="234" xr:uid="{00000000-0005-0000-0000-0000F3000000}"/>
    <cellStyle name="Normal 4 5 2" xfId="285" xr:uid="{00000000-0005-0000-0000-0000F4000000}"/>
    <cellStyle name="Normal 4 6" xfId="253" xr:uid="{00000000-0005-0000-0000-0000F5000000}"/>
    <cellStyle name="Normal 5" xfId="51" xr:uid="{00000000-0005-0000-0000-0000F6000000}"/>
    <cellStyle name="Normal 5 2" xfId="170" xr:uid="{00000000-0005-0000-0000-0000F7000000}"/>
    <cellStyle name="Normal 5 2 2" xfId="190" xr:uid="{00000000-0005-0000-0000-0000F8000000}"/>
    <cellStyle name="Normal 5 2 3" xfId="237" xr:uid="{00000000-0005-0000-0000-0000F9000000}"/>
    <cellStyle name="Normal 5 3" xfId="157" xr:uid="{00000000-0005-0000-0000-0000FA000000}"/>
    <cellStyle name="Normal 5 3 2" xfId="202" xr:uid="{00000000-0005-0000-0000-0000FB000000}"/>
    <cellStyle name="Normal 5 4" xfId="236" xr:uid="{00000000-0005-0000-0000-0000FC000000}"/>
    <cellStyle name="Normal 5 4 2" xfId="326" xr:uid="{00000000-0005-0000-0000-0000FD000000}"/>
    <cellStyle name="Normal 5 4 3" xfId="330" xr:uid="{00000000-0005-0000-0000-0000FE000000}"/>
    <cellStyle name="Normal 5 4 4" xfId="290" xr:uid="{00000000-0005-0000-0000-0000FF000000}"/>
    <cellStyle name="Normal 6" xfId="52" xr:uid="{00000000-0005-0000-0000-000000010000}"/>
    <cellStyle name="Normal 6 2" xfId="171" xr:uid="{00000000-0005-0000-0000-000001010000}"/>
    <cellStyle name="Normal 6 2 2" xfId="203" xr:uid="{00000000-0005-0000-0000-000002010000}"/>
    <cellStyle name="Normal 6 2 3" xfId="239" xr:uid="{00000000-0005-0000-0000-000003010000}"/>
    <cellStyle name="Normal 6 3" xfId="238" xr:uid="{00000000-0005-0000-0000-000004010000}"/>
    <cellStyle name="Normal 7" xfId="142" xr:uid="{00000000-0005-0000-0000-000005010000}"/>
    <cellStyle name="Normal 7 2" xfId="160" xr:uid="{00000000-0005-0000-0000-000006010000}"/>
    <cellStyle name="Normal 7 2 2" xfId="294" xr:uid="{00000000-0005-0000-0000-000007010000}"/>
    <cellStyle name="Normal 7 3" xfId="195" xr:uid="{00000000-0005-0000-0000-000008010000}"/>
    <cellStyle name="Normal 7 4" xfId="240" xr:uid="{00000000-0005-0000-0000-000009010000}"/>
    <cellStyle name="Normal 7 5" xfId="257" xr:uid="{00000000-0005-0000-0000-00000A010000}"/>
    <cellStyle name="Normal 8" xfId="206" xr:uid="{00000000-0005-0000-0000-00000B010000}"/>
    <cellStyle name="Normal 9" xfId="217" xr:uid="{00000000-0005-0000-0000-00000C010000}"/>
    <cellStyle name="Normal_HOSIM0201" xfId="152" xr:uid="{00000000-0005-0000-0000-00000D010000}"/>
    <cellStyle name="Normal_ND03-Sažetak" xfId="215" xr:uid="{00000000-0005-0000-0000-00000E010000}"/>
    <cellStyle name="Normalno" xfId="0" builtinId="0"/>
    <cellStyle name="Normalno 2" xfId="2" xr:uid="{00000000-0005-0000-0000-00000F010000}"/>
    <cellStyle name="Normalno 2 2" xfId="138" xr:uid="{00000000-0005-0000-0000-000010010000}"/>
    <cellStyle name="Normalno 2 2 2" xfId="172" xr:uid="{00000000-0005-0000-0000-000011010000}"/>
    <cellStyle name="Normalno 2 2 2 2" xfId="303" xr:uid="{00000000-0005-0000-0000-000012010000}"/>
    <cellStyle name="Normalno 2 2 3" xfId="204" xr:uid="{00000000-0005-0000-0000-000013010000}"/>
    <cellStyle name="Normalno 2 2 3 2" xfId="291" xr:uid="{00000000-0005-0000-0000-000014010000}"/>
    <cellStyle name="Normalno 2 2 4" xfId="242" xr:uid="{00000000-0005-0000-0000-000015010000}"/>
    <cellStyle name="Normalno 2 2 5" xfId="255" xr:uid="{00000000-0005-0000-0000-000016010000}"/>
    <cellStyle name="Normalno 2 3" xfId="141" xr:uid="{00000000-0005-0000-0000-000017010000}"/>
    <cellStyle name="Normalno 2 3 2" xfId="144" xr:uid="{00000000-0005-0000-0000-000018010000}"/>
    <cellStyle name="Normalno 2 3 2 2" xfId="216" xr:uid="{00000000-0005-0000-0000-000019010000}"/>
    <cellStyle name="Normalno 2 3 3" xfId="304" xr:uid="{00000000-0005-0000-0000-00001A010000}"/>
    <cellStyle name="Normalno 2 4" xfId="147" xr:uid="{00000000-0005-0000-0000-00001B010000}"/>
    <cellStyle name="Normalno 2 4 2" xfId="298" xr:uid="{00000000-0005-0000-0000-00001C010000}"/>
    <cellStyle name="Normalno 2 4 3" xfId="261" xr:uid="{00000000-0005-0000-0000-00001D010000}"/>
    <cellStyle name="Normalno 2 5" xfId="151" xr:uid="{00000000-0005-0000-0000-00001E010000}"/>
    <cellStyle name="Normalno 2 5 2" xfId="302" xr:uid="{00000000-0005-0000-0000-00001F010000}"/>
    <cellStyle name="Normalno 2 5 3" xfId="265" xr:uid="{00000000-0005-0000-0000-000020010000}"/>
    <cellStyle name="Normalno 2 6" xfId="153" xr:uid="{00000000-0005-0000-0000-000021010000}"/>
    <cellStyle name="Normalno 2 6 2" xfId="306" xr:uid="{00000000-0005-0000-0000-000022010000}"/>
    <cellStyle name="Normalno 2 6 3" xfId="266" xr:uid="{00000000-0005-0000-0000-000023010000}"/>
    <cellStyle name="Normalno 2 7" xfId="183" xr:uid="{00000000-0005-0000-0000-000024010000}"/>
    <cellStyle name="Normalno 2 7 2" xfId="315" xr:uid="{00000000-0005-0000-0000-000025010000}"/>
    <cellStyle name="Normalno 2 7 3" xfId="276" xr:uid="{00000000-0005-0000-0000-000026010000}"/>
    <cellStyle name="Normalno 2 8" xfId="241" xr:uid="{00000000-0005-0000-0000-000027010000}"/>
    <cellStyle name="Percent 2" xfId="47" xr:uid="{00000000-0005-0000-0000-000029010000}"/>
    <cellStyle name="Percent 2 2" xfId="173" xr:uid="{00000000-0005-0000-0000-00002A010000}"/>
    <cellStyle name="Percent 2 2 2" xfId="205" xr:uid="{00000000-0005-0000-0000-00002B010000}"/>
    <cellStyle name="Percent 2 2 3" xfId="244" xr:uid="{00000000-0005-0000-0000-00002C010000}"/>
    <cellStyle name="Percent 2 3" xfId="207" xr:uid="{00000000-0005-0000-0000-00002D010000}"/>
    <cellStyle name="Percent 2 3 2" xfId="245" xr:uid="{00000000-0005-0000-0000-00002E010000}"/>
    <cellStyle name="Percent 2 4" xfId="243" xr:uid="{00000000-0005-0000-0000-00002F010000}"/>
    <cellStyle name="Percent 3" xfId="100" xr:uid="{00000000-0005-0000-0000-000030010000}"/>
    <cellStyle name="Percent 3 2" xfId="174" xr:uid="{00000000-0005-0000-0000-000031010000}"/>
    <cellStyle name="Percent 3 3" xfId="145" xr:uid="{00000000-0005-0000-0000-000032010000}"/>
    <cellStyle name="Percent 3 3 2" xfId="296" xr:uid="{00000000-0005-0000-0000-000033010000}"/>
    <cellStyle name="Percent 3 3 3" xfId="259" xr:uid="{00000000-0005-0000-0000-000034010000}"/>
    <cellStyle name="Percent 3 4" xfId="159" xr:uid="{00000000-0005-0000-0000-000035010000}"/>
    <cellStyle name="Percent 3 4 2" xfId="310" xr:uid="{00000000-0005-0000-0000-000036010000}"/>
    <cellStyle name="Percent 3 4 3" xfId="270" xr:uid="{00000000-0005-0000-0000-000037010000}"/>
    <cellStyle name="Percent 3 5" xfId="188" xr:uid="{00000000-0005-0000-0000-000038010000}"/>
    <cellStyle name="Percent 3 5 2" xfId="319" xr:uid="{00000000-0005-0000-0000-000039010000}"/>
    <cellStyle name="Percent 3 5 3" xfId="280" xr:uid="{00000000-0005-0000-0000-00003A010000}"/>
    <cellStyle name="Percent 3 6" xfId="246" xr:uid="{00000000-0005-0000-0000-00003B010000}"/>
    <cellStyle name="Percent 3 6 2" xfId="286" xr:uid="{00000000-0005-0000-0000-00003C010000}"/>
    <cellStyle name="Percent 3 7" xfId="254" xr:uid="{00000000-0005-0000-0000-00003D010000}"/>
    <cellStyle name="Percent 4" xfId="162" xr:uid="{00000000-0005-0000-0000-00003E010000}"/>
    <cellStyle name="Postotak" xfId="213" builtinId="5"/>
    <cellStyle name="Postotak 2" xfId="191" xr:uid="{00000000-0005-0000-0000-00003F010000}"/>
    <cellStyle name="Postotak 2 2" xfId="247" xr:uid="{00000000-0005-0000-0000-000040010000}"/>
    <cellStyle name="Praćena hiperveza" xfId="5" builtinId="9" hidden="1"/>
    <cellStyle name="Praćena hiperveza" xfId="7" builtinId="9" hidden="1"/>
    <cellStyle name="Praćena hiperveza" xfId="9" builtinId="9" hidden="1"/>
    <cellStyle name="Praćena hiperveza" xfId="11" builtinId="9" hidden="1"/>
    <cellStyle name="Praćena hiperveza" xfId="13" builtinId="9" hidden="1"/>
    <cellStyle name="Praćena hiperveza" xfId="15" builtinId="9" hidden="1"/>
    <cellStyle name="Praćena hiperveza" xfId="17" builtinId="9" hidden="1"/>
    <cellStyle name="Praćena hiperveza" xfId="19" builtinId="9" hidden="1"/>
    <cellStyle name="Praćena hiperveza" xfId="21" builtinId="9" hidden="1"/>
    <cellStyle name="Praćena hiperveza" xfId="23" builtinId="9" hidden="1"/>
    <cellStyle name="Praćena hiperveza" xfId="25" builtinId="9" hidden="1"/>
    <cellStyle name="Praćena hiperveza" xfId="27" builtinId="9" hidden="1"/>
    <cellStyle name="Praćena hiperveza" xfId="29" builtinId="9" hidden="1"/>
    <cellStyle name="Praćena hiperveza" xfId="31" builtinId="9" hidden="1"/>
    <cellStyle name="Praćena hiperveza" xfId="33" builtinId="9" hidden="1"/>
    <cellStyle name="Praćena hiperveza" xfId="35" builtinId="9" hidden="1"/>
    <cellStyle name="Praćena hiperveza" xfId="37" builtinId="9" hidden="1"/>
    <cellStyle name="Praćena hiperveza" xfId="39" builtinId="9" hidden="1"/>
    <cellStyle name="Praćena hiperveza" xfId="41" builtinId="9" hidden="1"/>
    <cellStyle name="Praćena hiperveza" xfId="43" builtinId="9" hidden="1"/>
    <cellStyle name="Praćena hiperveza" xfId="45" builtinId="9" hidden="1"/>
    <cellStyle name="Praćena hiperveza" xfId="54" builtinId="9" hidden="1"/>
    <cellStyle name="Praćena hiperveza" xfId="56" builtinId="9" hidden="1"/>
    <cellStyle name="Praćena hiperveza" xfId="59" builtinId="9" hidden="1"/>
    <cellStyle name="Praćena hiperveza" xfId="61" builtinId="9" hidden="1"/>
    <cellStyle name="Praćena hiperveza" xfId="63" builtinId="9" hidden="1"/>
    <cellStyle name="Praćena hiperveza" xfId="65" builtinId="9" hidden="1"/>
    <cellStyle name="Praćena hiperveza" xfId="67" builtinId="9" hidden="1"/>
    <cellStyle name="Praćena hiperveza" xfId="69" builtinId="9" hidden="1"/>
    <cellStyle name="Praćena hiperveza" xfId="71" builtinId="9" hidden="1"/>
    <cellStyle name="Praćena hiperveza" xfId="73" builtinId="9" hidden="1"/>
    <cellStyle name="Praćena hiperveza" xfId="75" builtinId="9" hidden="1"/>
    <cellStyle name="Praćena hiperveza" xfId="77" builtinId="9" hidden="1"/>
    <cellStyle name="Praćena hiperveza" xfId="79" builtinId="9" hidden="1"/>
    <cellStyle name="Praćena hiperveza" xfId="81" builtinId="9" hidden="1"/>
    <cellStyle name="Praćena hiperveza" xfId="83" builtinId="9" hidden="1"/>
    <cellStyle name="Praćena hiperveza" xfId="85" builtinId="9" hidden="1"/>
    <cellStyle name="Praćena hiperveza" xfId="87" builtinId="9" hidden="1"/>
    <cellStyle name="Praćena hiperveza" xfId="89" builtinId="9" hidden="1"/>
    <cellStyle name="Praćena hiperveza" xfId="91" builtinId="9" hidden="1"/>
    <cellStyle name="Praćena hiperveza" xfId="93" builtinId="9" hidden="1"/>
    <cellStyle name="Praćena hiperveza" xfId="95" builtinId="9" hidden="1"/>
    <cellStyle name="Praćena hiperveza" xfId="97" builtinId="9" hidden="1"/>
    <cellStyle name="Praćena hiperveza" xfId="99" builtinId="9" hidden="1"/>
    <cellStyle name="Praćena hiperveza" xfId="102" builtinId="9" hidden="1"/>
    <cellStyle name="Praćena hiperveza" xfId="104" builtinId="9" hidden="1"/>
    <cellStyle name="Praćena hiperveza" xfId="106" builtinId="9" hidden="1"/>
    <cellStyle name="Praćena hiperveza" xfId="108" builtinId="9" hidden="1"/>
    <cellStyle name="Praćena hiperveza" xfId="110" builtinId="9" hidden="1"/>
    <cellStyle name="Praćena hiperveza" xfId="112" builtinId="9" hidden="1"/>
    <cellStyle name="Praćena hiperveza" xfId="114" builtinId="9" hidden="1"/>
    <cellStyle name="Praćena hiperveza" xfId="117" builtinId="9" hidden="1"/>
    <cellStyle name="Praćena hiperveza" xfId="119" builtinId="9" hidden="1"/>
    <cellStyle name="Praćena hiperveza" xfId="121" builtinId="9" hidden="1"/>
    <cellStyle name="Praćena hiperveza" xfId="123" builtinId="9" hidden="1"/>
    <cellStyle name="Praćena hiperveza" xfId="125" builtinId="9" hidden="1"/>
    <cellStyle name="Praćena hiperveza" xfId="127" builtinId="9" hidden="1"/>
    <cellStyle name="Praćena hiperveza" xfId="129" builtinId="9" hidden="1"/>
    <cellStyle name="Praćena hiperveza" xfId="131" builtinId="9" hidden="1"/>
    <cellStyle name="Praćena hiperveza" xfId="133" builtinId="9" hidden="1"/>
    <cellStyle name="Praćena hiperveza" xfId="135" builtinId="9" hidden="1"/>
    <cellStyle name="Praćena hiperveza" xfId="137" builtinId="9" hidden="1"/>
    <cellStyle name="TableStyleLight1" xfId="115" xr:uid="{00000000-0005-0000-0000-000041010000}"/>
    <cellStyle name="TableStyleLight1 2" xfId="175" xr:uid="{00000000-0005-0000-0000-000042010000}"/>
    <cellStyle name="TableStyleLight1 2 2" xfId="311" xr:uid="{00000000-0005-0000-0000-000043010000}"/>
    <cellStyle name="TableStyleLight1 2 3" xfId="271" xr:uid="{00000000-0005-0000-0000-000044010000}"/>
    <cellStyle name="TableStyleLight1 3" xfId="179" xr:uid="{00000000-0005-0000-0000-000045010000}"/>
    <cellStyle name="TableStyleLight1 3 2" xfId="312" xr:uid="{00000000-0005-0000-0000-000046010000}"/>
    <cellStyle name="TableStyleLight1 3 3" xfId="273" xr:uid="{00000000-0005-0000-0000-000047010000}"/>
    <cellStyle name="TableStyleLight1 4" xfId="248" xr:uid="{00000000-0005-0000-0000-000048010000}"/>
    <cellStyle name="Valuta 2" xfId="192" xr:uid="{00000000-0005-0000-0000-000049010000}"/>
    <cellStyle name="Valuta 2 2" xfId="249" xr:uid="{00000000-0005-0000-0000-00004A010000}"/>
    <cellStyle name="Zarez 2" xfId="331" xr:uid="{00000000-0005-0000-0000-00004B01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619250" cy="4974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549967" y="3908425"/>
          <a:ext cx="1619250" cy="4974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Normal="100" workbookViewId="0">
      <selection activeCell="B4" sqref="B4"/>
    </sheetView>
  </sheetViews>
  <sheetFormatPr defaultColWidth="9.140625" defaultRowHeight="14.25"/>
  <cols>
    <col min="1" max="1" width="3.7109375" style="3" customWidth="1"/>
    <col min="2" max="8" width="9.140625" style="3"/>
    <col min="9" max="9" width="22.42578125" style="3" customWidth="1"/>
    <col min="10" max="16384" width="9.140625" style="3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>
      <c r="A3" s="2"/>
      <c r="B3" s="177" t="s">
        <v>201</v>
      </c>
      <c r="C3" s="177"/>
      <c r="D3" s="177"/>
      <c r="E3" s="177"/>
      <c r="F3" s="177"/>
      <c r="G3" s="177"/>
      <c r="H3" s="177"/>
      <c r="I3" s="2"/>
      <c r="J3" s="2"/>
      <c r="K3" s="2"/>
      <c r="L3" s="2"/>
      <c r="M3" s="2"/>
    </row>
    <row r="4" spans="1:13" ht="18">
      <c r="A4" s="2"/>
      <c r="B4" s="4"/>
      <c r="C4" s="4"/>
      <c r="D4" s="4"/>
      <c r="E4" s="4"/>
      <c r="F4" s="4"/>
      <c r="G4" s="4"/>
      <c r="H4" s="4"/>
      <c r="I4" s="2"/>
      <c r="J4" s="2"/>
      <c r="K4" s="2"/>
      <c r="L4" s="2"/>
      <c r="M4" s="2"/>
    </row>
    <row r="5" spans="1:13" ht="18">
      <c r="A5" s="2"/>
      <c r="B5" s="4"/>
      <c r="C5" s="4"/>
      <c r="D5" s="4"/>
      <c r="E5" s="4"/>
      <c r="F5" s="4"/>
      <c r="G5" s="4"/>
      <c r="H5" s="4"/>
      <c r="I5" s="2"/>
      <c r="J5" s="2"/>
      <c r="K5" s="2"/>
      <c r="L5" s="2"/>
      <c r="M5" s="2"/>
    </row>
    <row r="6" spans="1:13" ht="1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8.25" customHeight="1" thickTop="1" thickBot="1">
      <c r="B7" s="178" t="s">
        <v>48</v>
      </c>
      <c r="C7" s="179"/>
      <c r="D7" s="179"/>
      <c r="E7" s="180"/>
      <c r="F7" s="180"/>
      <c r="G7" s="180"/>
      <c r="H7" s="180"/>
      <c r="I7" s="2"/>
      <c r="J7" s="2"/>
      <c r="K7" s="2"/>
      <c r="L7" s="2"/>
      <c r="M7" s="2"/>
    </row>
    <row r="8" spans="1:13" ht="15" thickTop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5.75" thickTop="1">
      <c r="A11" s="2"/>
      <c r="B11" s="181" t="s">
        <v>49</v>
      </c>
      <c r="C11" s="182"/>
      <c r="D11" s="182"/>
      <c r="E11" s="182"/>
      <c r="F11" s="182"/>
      <c r="G11" s="182"/>
      <c r="H11" s="182"/>
      <c r="I11" s="2"/>
      <c r="J11" s="2"/>
      <c r="K11" s="2"/>
      <c r="L11" s="2"/>
      <c r="M11" s="2"/>
    </row>
    <row r="12" spans="1:13" ht="48" customHeight="1">
      <c r="A12" s="2"/>
      <c r="B12" s="183" t="s">
        <v>50</v>
      </c>
      <c r="C12" s="184"/>
      <c r="D12" s="185"/>
      <c r="E12" s="186" t="s">
        <v>200</v>
      </c>
      <c r="F12" s="187"/>
      <c r="G12" s="187"/>
      <c r="H12" s="187"/>
      <c r="I12" s="2"/>
      <c r="J12" s="2"/>
      <c r="K12" s="2"/>
      <c r="L12" s="2"/>
      <c r="M12" s="2"/>
    </row>
    <row r="13" spans="1:13" ht="15">
      <c r="A13" s="2"/>
      <c r="B13" s="163"/>
      <c r="C13" s="164"/>
      <c r="D13" s="164"/>
      <c r="E13" s="164"/>
      <c r="F13" s="164"/>
      <c r="G13" s="164"/>
      <c r="H13" s="164"/>
      <c r="I13" s="2"/>
      <c r="J13" s="2"/>
      <c r="K13" s="2"/>
      <c r="L13" s="2"/>
      <c r="M13" s="2"/>
    </row>
    <row r="14" spans="1:13" ht="15">
      <c r="A14" s="2"/>
      <c r="B14" s="165" t="s">
        <v>51</v>
      </c>
      <c r="C14" s="166"/>
      <c r="D14" s="166"/>
      <c r="E14" s="167" t="s">
        <v>63</v>
      </c>
      <c r="F14" s="166"/>
      <c r="G14" s="166"/>
      <c r="H14" s="166"/>
      <c r="I14" s="2"/>
      <c r="J14" s="2"/>
      <c r="K14" s="2"/>
      <c r="L14" s="2"/>
      <c r="M14" s="2"/>
    </row>
    <row r="15" spans="1:13" ht="15">
      <c r="A15" s="2"/>
      <c r="B15" s="163"/>
      <c r="C15" s="164"/>
      <c r="D15" s="164"/>
      <c r="E15" s="164"/>
      <c r="F15" s="164"/>
      <c r="G15" s="164"/>
      <c r="H15" s="164"/>
      <c r="I15" s="2"/>
      <c r="J15" s="2"/>
      <c r="K15" s="2"/>
      <c r="L15" s="2"/>
      <c r="M15" s="2"/>
    </row>
    <row r="16" spans="1:13" ht="15">
      <c r="A16" s="2"/>
      <c r="B16" s="165" t="s">
        <v>5</v>
      </c>
      <c r="C16" s="166"/>
      <c r="D16" s="166"/>
      <c r="E16" s="166">
        <v>92559974262</v>
      </c>
      <c r="F16" s="166"/>
      <c r="G16" s="166"/>
      <c r="H16" s="166"/>
      <c r="I16" s="2"/>
      <c r="J16" s="2"/>
      <c r="K16" s="2"/>
      <c r="L16" s="2"/>
      <c r="M16" s="2"/>
    </row>
    <row r="17" spans="1:13" ht="15">
      <c r="A17" s="2"/>
      <c r="B17" s="168"/>
      <c r="C17" s="169"/>
      <c r="D17" s="170"/>
      <c r="E17" s="171"/>
      <c r="F17" s="169"/>
      <c r="G17" s="169"/>
      <c r="H17" s="169"/>
      <c r="I17" s="2"/>
      <c r="J17" s="2"/>
      <c r="K17" s="2"/>
      <c r="L17" s="2"/>
      <c r="M17" s="2"/>
    </row>
    <row r="18" spans="1:13" ht="15.75" thickBot="1">
      <c r="A18" s="2"/>
      <c r="B18" s="172" t="s">
        <v>52</v>
      </c>
      <c r="C18" s="173"/>
      <c r="D18" s="173"/>
      <c r="E18" s="174" t="s">
        <v>198</v>
      </c>
      <c r="F18" s="173"/>
      <c r="G18" s="173"/>
      <c r="H18" s="173"/>
      <c r="I18" s="2"/>
      <c r="J18" s="2"/>
      <c r="K18" s="2"/>
      <c r="L18" s="2"/>
      <c r="M18" s="2"/>
    </row>
    <row r="19" spans="1:13" ht="15.75" thickTop="1">
      <c r="A19" s="2"/>
      <c r="B19" s="5"/>
      <c r="C19" s="5"/>
      <c r="D19" s="5"/>
      <c r="E19" s="5"/>
      <c r="F19" s="5"/>
      <c r="G19" s="5"/>
      <c r="H19" s="5"/>
      <c r="I19" s="2"/>
      <c r="J19" s="2"/>
      <c r="K19" s="2"/>
      <c r="L19" s="2"/>
      <c r="M19" s="2"/>
    </row>
    <row r="20" spans="1:13" ht="15">
      <c r="A20" s="2"/>
      <c r="B20" s="5"/>
      <c r="C20" s="5"/>
      <c r="D20" s="5"/>
      <c r="E20" s="5"/>
      <c r="F20" s="5"/>
      <c r="G20" s="5"/>
      <c r="H20" s="5"/>
      <c r="I20" s="2"/>
      <c r="J20" s="2"/>
      <c r="K20" s="2"/>
      <c r="L20" s="2"/>
      <c r="M20" s="2"/>
    </row>
    <row r="21" spans="1:13" ht="15">
      <c r="A21" s="2"/>
      <c r="B21" s="5"/>
      <c r="C21" s="5"/>
      <c r="D21" s="5"/>
      <c r="E21" s="5"/>
      <c r="F21" s="5"/>
      <c r="G21" s="5"/>
      <c r="H21" s="5"/>
      <c r="I21" s="2"/>
      <c r="J21" s="2"/>
      <c r="K21" s="2"/>
      <c r="L21" s="2"/>
      <c r="M21" s="2"/>
    </row>
    <row r="22" spans="1:13" ht="15.75" thickBot="1">
      <c r="A22" s="2"/>
      <c r="B22" s="175" t="s">
        <v>53</v>
      </c>
      <c r="C22" s="176"/>
      <c r="D22" s="176"/>
      <c r="E22" s="176"/>
      <c r="F22" s="176"/>
      <c r="G22" s="176"/>
      <c r="H22" s="176"/>
      <c r="I22" s="176"/>
      <c r="J22" s="2"/>
      <c r="K22" s="2"/>
      <c r="L22" s="2"/>
      <c r="M22" s="2"/>
    </row>
    <row r="23" spans="1:13" ht="31.5" thickTop="1" thickBot="1">
      <c r="A23" s="2"/>
      <c r="B23" s="6" t="s">
        <v>54</v>
      </c>
      <c r="C23" s="161" t="s">
        <v>55</v>
      </c>
      <c r="D23" s="161"/>
      <c r="E23" s="161"/>
      <c r="F23" s="161"/>
      <c r="G23" s="161"/>
      <c r="H23" s="162"/>
      <c r="I23" s="23" t="s">
        <v>166</v>
      </c>
      <c r="J23" s="2"/>
      <c r="K23" s="2"/>
      <c r="L23" s="2"/>
      <c r="M23" s="2"/>
    </row>
    <row r="24" spans="1:13" ht="16.5" thickTop="1" thickBot="1">
      <c r="A24" s="2"/>
      <c r="B24" s="7" t="s">
        <v>1</v>
      </c>
      <c r="C24" s="155" t="s">
        <v>56</v>
      </c>
      <c r="D24" s="155"/>
      <c r="E24" s="155"/>
      <c r="F24" s="155"/>
      <c r="G24" s="155"/>
      <c r="H24" s="156"/>
      <c r="I24" s="32">
        <f>'Imenovani rizici'!E35</f>
        <v>0</v>
      </c>
      <c r="J24" s="2"/>
      <c r="K24" s="2"/>
      <c r="L24" s="2"/>
      <c r="M24" s="2"/>
    </row>
    <row r="25" spans="1:13" ht="16.5" thickTop="1" thickBot="1">
      <c r="A25" s="2"/>
      <c r="B25" s="7" t="s">
        <v>3</v>
      </c>
      <c r="C25" s="157" t="s">
        <v>57</v>
      </c>
      <c r="D25" s="157"/>
      <c r="E25" s="157"/>
      <c r="F25" s="157"/>
      <c r="G25" s="157"/>
      <c r="H25" s="158"/>
      <c r="I25" s="31">
        <f>Odgovornost!G21</f>
        <v>0</v>
      </c>
      <c r="J25" s="2"/>
      <c r="K25" s="2"/>
      <c r="L25" s="2"/>
      <c r="M25" s="2"/>
    </row>
    <row r="26" spans="1:13" ht="16.5" thickTop="1" thickBot="1">
      <c r="A26" s="2"/>
      <c r="B26" s="8" t="s">
        <v>2</v>
      </c>
      <c r="C26" s="159" t="s">
        <v>58</v>
      </c>
      <c r="D26" s="160"/>
      <c r="E26" s="160"/>
      <c r="F26" s="160"/>
      <c r="G26" s="160"/>
      <c r="H26" s="160"/>
      <c r="I26" s="31">
        <f>'Nezgoda '!F11</f>
        <v>0</v>
      </c>
      <c r="J26" s="2"/>
      <c r="K26" s="2"/>
      <c r="L26" s="2"/>
      <c r="M26" s="2"/>
    </row>
    <row r="27" spans="1:13" ht="16.5" thickTop="1" thickBot="1">
      <c r="A27" s="2"/>
      <c r="B27" s="153" t="s">
        <v>59</v>
      </c>
      <c r="C27" s="154"/>
      <c r="D27" s="154"/>
      <c r="E27" s="154"/>
      <c r="F27" s="154"/>
      <c r="G27" s="154"/>
      <c r="H27" s="154"/>
      <c r="I27" s="31">
        <f>SUM(I24:I26)</f>
        <v>0</v>
      </c>
      <c r="J27" s="2"/>
      <c r="K27" s="2"/>
      <c r="L27" s="2"/>
      <c r="M27" s="2"/>
    </row>
    <row r="28" spans="1:13" ht="16.5" thickTop="1" thickBot="1">
      <c r="A28" s="2"/>
      <c r="B28" s="153" t="s">
        <v>60</v>
      </c>
      <c r="C28" s="154"/>
      <c r="D28" s="154"/>
      <c r="E28" s="154"/>
      <c r="F28" s="154"/>
      <c r="G28" s="154"/>
      <c r="H28" s="154"/>
      <c r="I28" s="31" t="s">
        <v>167</v>
      </c>
      <c r="J28" s="2"/>
      <c r="K28" s="2"/>
      <c r="L28" s="2"/>
      <c r="M28" s="2"/>
    </row>
    <row r="29" spans="1:13" ht="16.5" thickTop="1" thickBot="1">
      <c r="A29" s="2"/>
      <c r="B29" s="153" t="s">
        <v>61</v>
      </c>
      <c r="C29" s="154"/>
      <c r="D29" s="154"/>
      <c r="E29" s="154"/>
      <c r="F29" s="154"/>
      <c r="G29" s="154"/>
      <c r="H29" s="154"/>
      <c r="I29" s="31">
        <f>I27</f>
        <v>0</v>
      </c>
      <c r="J29" s="2"/>
      <c r="K29" s="2"/>
      <c r="L29" s="2"/>
      <c r="M29" s="2"/>
    </row>
    <row r="30" spans="1:13" ht="15" thickTop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24">
    <mergeCell ref="B3:H3"/>
    <mergeCell ref="B7:D7"/>
    <mergeCell ref="E7:H7"/>
    <mergeCell ref="B11:H11"/>
    <mergeCell ref="B12:D12"/>
    <mergeCell ref="E12:H12"/>
    <mergeCell ref="C23:H23"/>
    <mergeCell ref="B13:H13"/>
    <mergeCell ref="B14:D14"/>
    <mergeCell ref="E14:H14"/>
    <mergeCell ref="B15:H15"/>
    <mergeCell ref="B16:D16"/>
    <mergeCell ref="E16:H16"/>
    <mergeCell ref="B17:D17"/>
    <mergeCell ref="E17:H17"/>
    <mergeCell ref="B18:D18"/>
    <mergeCell ref="E18:H18"/>
    <mergeCell ref="B22:I22"/>
    <mergeCell ref="B27:H27"/>
    <mergeCell ref="B28:H28"/>
    <mergeCell ref="B29:H29"/>
    <mergeCell ref="C24:H24"/>
    <mergeCell ref="C25:H25"/>
    <mergeCell ref="C26:H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9"/>
  <sheetViews>
    <sheetView topLeftCell="A25" zoomScale="90" zoomScaleNormal="90" workbookViewId="0">
      <selection activeCell="C13" sqref="C13"/>
    </sheetView>
  </sheetViews>
  <sheetFormatPr defaultColWidth="8.85546875" defaultRowHeight="12.75"/>
  <cols>
    <col min="1" max="1" width="3.7109375" style="34" customWidth="1"/>
    <col min="2" max="2" width="85" style="34" customWidth="1"/>
    <col min="3" max="3" width="39" style="34" customWidth="1"/>
    <col min="4" max="4" width="22.7109375" style="34" customWidth="1"/>
    <col min="5" max="5" width="18.28515625" style="34" customWidth="1"/>
    <col min="6" max="6" width="21.5703125" style="34" customWidth="1"/>
    <col min="7" max="7" width="23.85546875" style="34" bestFit="1" customWidth="1"/>
    <col min="8" max="8" width="16.28515625" style="34" customWidth="1"/>
    <col min="9" max="9" width="15.85546875" style="34" customWidth="1"/>
    <col min="10" max="10" width="19.85546875" style="34" customWidth="1"/>
    <col min="11" max="11" width="21" style="34" customWidth="1"/>
    <col min="12" max="12" width="18.28515625" style="34" customWidth="1"/>
    <col min="13" max="16384" width="8.85546875" style="34"/>
  </cols>
  <sheetData>
    <row r="1" spans="2:4">
      <c r="B1" s="189" t="s">
        <v>4</v>
      </c>
      <c r="C1" s="190"/>
    </row>
    <row r="2" spans="2:4">
      <c r="B2" s="191"/>
      <c r="C2" s="191"/>
    </row>
    <row r="3" spans="2:4" ht="25.5">
      <c r="B3" s="35" t="s">
        <v>134</v>
      </c>
      <c r="C3" s="36" t="s">
        <v>200</v>
      </c>
    </row>
    <row r="4" spans="2:4">
      <c r="B4" s="35" t="s">
        <v>135</v>
      </c>
      <c r="C4" s="37" t="s">
        <v>64</v>
      </c>
    </row>
    <row r="5" spans="2:4">
      <c r="B5" s="35" t="s">
        <v>136</v>
      </c>
      <c r="C5" s="37" t="s">
        <v>65</v>
      </c>
    </row>
    <row r="6" spans="2:4">
      <c r="B6" s="35" t="s">
        <v>5</v>
      </c>
      <c r="C6" s="37">
        <v>92559974262</v>
      </c>
    </row>
    <row r="7" spans="2:4">
      <c r="B7" s="35" t="s">
        <v>137</v>
      </c>
      <c r="C7" s="38" t="s">
        <v>199</v>
      </c>
    </row>
    <row r="8" spans="2:4" ht="18.75">
      <c r="B8" s="192" t="s">
        <v>6</v>
      </c>
      <c r="C8" s="192"/>
    </row>
    <row r="9" spans="2:4" ht="51">
      <c r="B9" s="39" t="s">
        <v>125</v>
      </c>
      <c r="C9" s="37">
        <v>222</v>
      </c>
      <c r="D9" s="40"/>
    </row>
    <row r="10" spans="2:4">
      <c r="B10" s="39" t="s">
        <v>66</v>
      </c>
      <c r="C10" s="37" t="s">
        <v>67</v>
      </c>
      <c r="D10" s="40"/>
    </row>
    <row r="11" spans="2:4">
      <c r="B11" s="35" t="s">
        <v>168</v>
      </c>
      <c r="C11" s="41">
        <v>6093180.1699999999</v>
      </c>
    </row>
    <row r="12" spans="2:4">
      <c r="B12" s="39" t="s">
        <v>169</v>
      </c>
      <c r="C12" s="42">
        <v>2882488.65</v>
      </c>
    </row>
    <row r="13" spans="2:4">
      <c r="B13" s="43" t="s">
        <v>170</v>
      </c>
      <c r="C13" s="44">
        <v>21869</v>
      </c>
    </row>
    <row r="14" spans="2:4">
      <c r="B14" s="43" t="s">
        <v>126</v>
      </c>
      <c r="C14" s="45"/>
    </row>
    <row r="15" spans="2:4">
      <c r="B15" s="43" t="s">
        <v>115</v>
      </c>
      <c r="C15" s="45" t="s">
        <v>116</v>
      </c>
    </row>
    <row r="16" spans="2:4">
      <c r="B16" s="43" t="s">
        <v>127</v>
      </c>
      <c r="C16" s="45" t="s">
        <v>116</v>
      </c>
    </row>
    <row r="17" spans="2:9">
      <c r="B17" s="43" t="s">
        <v>118</v>
      </c>
      <c r="C17" s="45" t="s">
        <v>116</v>
      </c>
    </row>
    <row r="18" spans="2:9" ht="18.75">
      <c r="B18" s="193" t="s">
        <v>27</v>
      </c>
      <c r="C18" s="194"/>
    </row>
    <row r="19" spans="2:9" ht="25.5">
      <c r="B19" s="195" t="s">
        <v>32</v>
      </c>
      <c r="C19" s="46" t="s">
        <v>33</v>
      </c>
      <c r="D19" s="46" t="s">
        <v>34</v>
      </c>
      <c r="E19" s="46" t="s">
        <v>35</v>
      </c>
    </row>
    <row r="20" spans="2:9">
      <c r="B20" s="196"/>
      <c r="C20" s="47" t="s">
        <v>36</v>
      </c>
      <c r="D20" s="37">
        <v>4</v>
      </c>
      <c r="E20" s="37">
        <v>37</v>
      </c>
    </row>
    <row r="21" spans="2:9">
      <c r="B21" s="196"/>
      <c r="C21" s="47" t="s">
        <v>37</v>
      </c>
      <c r="D21" s="37">
        <v>11</v>
      </c>
      <c r="E21" s="37">
        <v>35</v>
      </c>
    </row>
    <row r="22" spans="2:9">
      <c r="B22" s="196"/>
      <c r="C22" s="47" t="s">
        <v>38</v>
      </c>
      <c r="D22" s="37">
        <v>5</v>
      </c>
      <c r="E22" s="37">
        <v>34</v>
      </c>
    </row>
    <row r="23" spans="2:9">
      <c r="B23" s="196"/>
      <c r="C23" s="47" t="s">
        <v>39</v>
      </c>
      <c r="D23" s="37">
        <v>6</v>
      </c>
      <c r="E23" s="37">
        <v>69</v>
      </c>
    </row>
    <row r="24" spans="2:9">
      <c r="B24" s="197"/>
      <c r="C24" s="47" t="s">
        <v>40</v>
      </c>
      <c r="D24" s="37">
        <v>7</v>
      </c>
      <c r="E24" s="37">
        <v>14</v>
      </c>
    </row>
    <row r="25" spans="2:9" ht="18.75">
      <c r="B25" s="48" t="s">
        <v>68</v>
      </c>
      <c r="C25" s="49" t="s">
        <v>74</v>
      </c>
      <c r="D25" s="50" t="s">
        <v>74</v>
      </c>
    </row>
    <row r="26" spans="2:9">
      <c r="B26" s="9" t="s">
        <v>128</v>
      </c>
      <c r="C26" s="24"/>
      <c r="D26" s="10"/>
    </row>
    <row r="27" spans="2:9">
      <c r="B27" s="9" t="s">
        <v>138</v>
      </c>
      <c r="C27" s="25">
        <v>464508</v>
      </c>
      <c r="D27" s="51" t="s">
        <v>70</v>
      </c>
      <c r="E27" s="198" t="s">
        <v>69</v>
      </c>
      <c r="F27" s="198"/>
      <c r="G27" s="198"/>
      <c r="H27" s="198"/>
      <c r="I27" s="198"/>
    </row>
    <row r="28" spans="2:9">
      <c r="B28" s="11" t="s">
        <v>139</v>
      </c>
      <c r="C28" s="25">
        <v>473242</v>
      </c>
      <c r="D28" s="26">
        <f>(C27+C28+C30+C31)</f>
        <v>2327908</v>
      </c>
      <c r="E28" s="198" t="s">
        <v>71</v>
      </c>
      <c r="F28" s="198"/>
      <c r="G28" s="198"/>
      <c r="H28" s="198"/>
      <c r="I28" s="198"/>
    </row>
    <row r="29" spans="2:9">
      <c r="B29" s="11" t="s">
        <v>140</v>
      </c>
      <c r="C29" s="27">
        <v>101406</v>
      </c>
      <c r="D29" s="10"/>
    </row>
    <row r="30" spans="2:9" ht="25.5">
      <c r="B30" s="11" t="s">
        <v>141</v>
      </c>
      <c r="C30" s="25">
        <v>1279102</v>
      </c>
      <c r="D30" s="52" t="s">
        <v>129</v>
      </c>
      <c r="F30" s="53"/>
    </row>
    <row r="31" spans="2:9">
      <c r="B31" s="11" t="s">
        <v>142</v>
      </c>
      <c r="C31" s="25">
        <v>111056</v>
      </c>
      <c r="D31" s="28">
        <f>C29+C32+C33+C34</f>
        <v>242878</v>
      </c>
      <c r="F31" s="53"/>
    </row>
    <row r="32" spans="2:9">
      <c r="B32" s="11" t="s">
        <v>72</v>
      </c>
      <c r="C32" s="27">
        <v>60850</v>
      </c>
      <c r="D32" s="10"/>
    </row>
    <row r="33" spans="2:5">
      <c r="B33" s="11" t="s">
        <v>143</v>
      </c>
      <c r="C33" s="27">
        <v>23040</v>
      </c>
      <c r="D33" s="10"/>
    </row>
    <row r="34" spans="2:5">
      <c r="B34" s="11" t="s">
        <v>144</v>
      </c>
      <c r="C34" s="27">
        <v>57582</v>
      </c>
      <c r="D34" s="10"/>
    </row>
    <row r="35" spans="2:5" ht="18.75">
      <c r="B35" s="54" t="s">
        <v>73</v>
      </c>
      <c r="C35" s="55" t="s">
        <v>74</v>
      </c>
      <c r="D35" s="50"/>
    </row>
    <row r="36" spans="2:5">
      <c r="B36" s="9" t="s">
        <v>75</v>
      </c>
      <c r="C36" s="56">
        <v>271257</v>
      </c>
      <c r="D36" s="57"/>
      <c r="E36" s="53"/>
    </row>
    <row r="37" spans="2:5">
      <c r="B37" s="9" t="s">
        <v>76</v>
      </c>
      <c r="C37" s="58">
        <v>256664.24</v>
      </c>
    </row>
    <row r="38" spans="2:5">
      <c r="B38" s="9" t="s">
        <v>77</v>
      </c>
      <c r="C38" s="59">
        <v>219574.83</v>
      </c>
    </row>
    <row r="39" spans="2:5">
      <c r="B39" s="9" t="s">
        <v>78</v>
      </c>
      <c r="C39" s="59">
        <v>52538.239999999998</v>
      </c>
      <c r="D39" s="60">
        <f>C36+C37+C38+C39</f>
        <v>800034.30999999994</v>
      </c>
    </row>
    <row r="40" spans="2:5">
      <c r="B40" s="9" t="s">
        <v>79</v>
      </c>
      <c r="C40" s="61">
        <v>1262142.25</v>
      </c>
      <c r="D40" s="62"/>
    </row>
    <row r="41" spans="2:5" ht="18.75">
      <c r="B41" s="63" t="s">
        <v>80</v>
      </c>
      <c r="C41" s="55" t="s">
        <v>74</v>
      </c>
    </row>
    <row r="42" spans="2:5">
      <c r="B42" s="12" t="s">
        <v>81</v>
      </c>
      <c r="C42" s="64">
        <v>149358.12</v>
      </c>
    </row>
    <row r="43" spans="2:5">
      <c r="B43" s="9" t="s">
        <v>82</v>
      </c>
      <c r="C43" s="65">
        <v>42671.91</v>
      </c>
    </row>
    <row r="44" spans="2:5">
      <c r="B44" s="9" t="s">
        <v>83</v>
      </c>
      <c r="C44" s="65">
        <v>15660.35</v>
      </c>
    </row>
    <row r="45" spans="2:5">
      <c r="B45" s="13" t="s">
        <v>84</v>
      </c>
      <c r="C45" s="65">
        <v>51667.69</v>
      </c>
    </row>
    <row r="46" spans="2:5">
      <c r="B46" s="13" t="s">
        <v>85</v>
      </c>
      <c r="C46" s="65">
        <v>1727.55</v>
      </c>
    </row>
    <row r="47" spans="2:5">
      <c r="B47" s="29" t="s">
        <v>122</v>
      </c>
      <c r="C47" s="66">
        <f>SUM(C42:C46)</f>
        <v>261085.62</v>
      </c>
    </row>
    <row r="48" spans="2:5" ht="18.75">
      <c r="B48" s="67" t="s">
        <v>86</v>
      </c>
      <c r="C48" s="68" t="s">
        <v>87</v>
      </c>
    </row>
    <row r="49" spans="1:12">
      <c r="B49" s="69" t="s">
        <v>88</v>
      </c>
      <c r="C49" s="70" t="s">
        <v>89</v>
      </c>
    </row>
    <row r="50" spans="1:12">
      <c r="B50" s="14" t="s">
        <v>90</v>
      </c>
      <c r="C50" s="65">
        <v>18120.439999999999</v>
      </c>
    </row>
    <row r="51" spans="1:12" ht="18.75">
      <c r="B51" s="199" t="s">
        <v>91</v>
      </c>
      <c r="C51" s="200"/>
    </row>
    <row r="52" spans="1:12">
      <c r="B52" s="69" t="s">
        <v>88</v>
      </c>
      <c r="C52" s="68" t="s">
        <v>130</v>
      </c>
    </row>
    <row r="53" spans="1:12">
      <c r="B53" s="71" t="s">
        <v>92</v>
      </c>
      <c r="C53" s="65">
        <v>375</v>
      </c>
    </row>
    <row r="54" spans="1:12">
      <c r="B54" s="55" t="s">
        <v>7</v>
      </c>
      <c r="C54" s="55" t="s">
        <v>8</v>
      </c>
      <c r="D54" s="72" t="s">
        <v>131</v>
      </c>
    </row>
    <row r="55" spans="1:12">
      <c r="B55" s="15" t="s">
        <v>9</v>
      </c>
      <c r="C55" s="16">
        <v>228.4</v>
      </c>
      <c r="D55" s="65">
        <v>4547.08</v>
      </c>
    </row>
    <row r="56" spans="1:12">
      <c r="B56" s="15" t="s">
        <v>10</v>
      </c>
      <c r="C56" s="16">
        <v>196</v>
      </c>
      <c r="D56" s="65">
        <v>9104.7800000000007</v>
      </c>
    </row>
    <row r="57" spans="1:12">
      <c r="B57" s="15" t="s">
        <v>132</v>
      </c>
      <c r="C57" s="16"/>
      <c r="D57" s="65">
        <v>13272.28</v>
      </c>
    </row>
    <row r="58" spans="1:12">
      <c r="B58" s="15"/>
      <c r="C58" s="16"/>
      <c r="D58" s="73">
        <f>SUM(D55:D57)</f>
        <v>26924.14</v>
      </c>
    </row>
    <row r="60" spans="1:12">
      <c r="B60" s="74" t="s">
        <v>93</v>
      </c>
      <c r="C60" s="75" t="s">
        <v>94</v>
      </c>
    </row>
    <row r="62" spans="1:12">
      <c r="B62" s="17"/>
      <c r="L62" s="17"/>
    </row>
    <row r="63" spans="1:12">
      <c r="A63" s="202" t="s">
        <v>171</v>
      </c>
      <c r="B63" s="203"/>
    </row>
    <row r="64" spans="1:1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>
      <c r="B65" s="201" t="s">
        <v>12</v>
      </c>
      <c r="C65" s="76" t="s">
        <v>13</v>
      </c>
      <c r="D65" s="76"/>
      <c r="E65" s="76"/>
      <c r="F65" s="76"/>
      <c r="G65" s="76"/>
      <c r="H65" s="76"/>
      <c r="I65" s="188" t="s">
        <v>133</v>
      </c>
      <c r="J65" s="188"/>
      <c r="K65" s="188"/>
    </row>
    <row r="66" spans="1:11" ht="51">
      <c r="B66" s="201"/>
      <c r="C66" s="18" t="s">
        <v>14</v>
      </c>
      <c r="D66" s="18" t="s">
        <v>15</v>
      </c>
      <c r="E66" s="18" t="s">
        <v>16</v>
      </c>
      <c r="F66" s="18" t="s">
        <v>17</v>
      </c>
      <c r="G66" s="18" t="s">
        <v>18</v>
      </c>
      <c r="H66" s="18" t="s">
        <v>19</v>
      </c>
      <c r="I66" s="18" t="s">
        <v>62</v>
      </c>
      <c r="J66" s="18" t="s">
        <v>20</v>
      </c>
      <c r="K66" s="18" t="s">
        <v>21</v>
      </c>
    </row>
    <row r="67" spans="1:11">
      <c r="B67" s="19" t="s">
        <v>110</v>
      </c>
      <c r="C67" s="20" t="s">
        <v>111</v>
      </c>
      <c r="D67" s="20" t="s">
        <v>111</v>
      </c>
      <c r="E67" s="21" t="s">
        <v>111</v>
      </c>
      <c r="F67" s="20" t="s">
        <v>31</v>
      </c>
      <c r="G67" s="20" t="s">
        <v>111</v>
      </c>
      <c r="H67" s="21" t="s">
        <v>31</v>
      </c>
      <c r="I67" s="20" t="s">
        <v>111</v>
      </c>
      <c r="J67" s="21" t="s">
        <v>31</v>
      </c>
      <c r="K67" s="21" t="s">
        <v>112</v>
      </c>
    </row>
    <row r="68" spans="1:11">
      <c r="B68" s="22" t="s">
        <v>113</v>
      </c>
      <c r="C68" s="22" t="s">
        <v>111</v>
      </c>
      <c r="D68" s="22" t="s">
        <v>111</v>
      </c>
      <c r="E68" s="22" t="s">
        <v>111</v>
      </c>
      <c r="F68" s="22" t="s">
        <v>111</v>
      </c>
      <c r="G68" s="22" t="s">
        <v>111</v>
      </c>
      <c r="H68" s="22" t="s">
        <v>31</v>
      </c>
      <c r="I68" s="22" t="s">
        <v>111</v>
      </c>
      <c r="J68" s="22" t="s">
        <v>31</v>
      </c>
      <c r="K68" s="22" t="s">
        <v>31</v>
      </c>
    </row>
    <row r="69" spans="1:1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</sheetData>
  <mergeCells count="11">
    <mergeCell ref="I65:K65"/>
    <mergeCell ref="B1:C1"/>
    <mergeCell ref="B2:C2"/>
    <mergeCell ref="B8:C8"/>
    <mergeCell ref="B18:C18"/>
    <mergeCell ref="B19:B24"/>
    <mergeCell ref="E27:I27"/>
    <mergeCell ref="B51:C51"/>
    <mergeCell ref="E28:I28"/>
    <mergeCell ref="B65:B66"/>
    <mergeCell ref="A63:B6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B1" zoomScaleNormal="100" workbookViewId="0">
      <selection activeCell="C15" sqref="C15"/>
    </sheetView>
  </sheetViews>
  <sheetFormatPr defaultRowHeight="12"/>
  <cols>
    <col min="1" max="1" width="4.28515625" style="96" customWidth="1"/>
    <col min="2" max="2" width="28.28515625" style="96" customWidth="1"/>
    <col min="3" max="3" width="46.28515625" style="96" customWidth="1"/>
    <col min="4" max="4" width="20.85546875" style="107" customWidth="1"/>
    <col min="5" max="5" width="21" style="96" customWidth="1"/>
    <col min="6" max="7" width="9.140625" style="96"/>
    <col min="8" max="8" width="16.85546875" style="96" bestFit="1" customWidth="1"/>
    <col min="9" max="16384" width="9.140625" style="96"/>
  </cols>
  <sheetData>
    <row r="1" spans="1:5">
      <c r="A1" s="92" t="s">
        <v>11</v>
      </c>
      <c r="B1" s="93" t="s">
        <v>95</v>
      </c>
      <c r="C1" s="93" t="s">
        <v>96</v>
      </c>
      <c r="D1" s="94" t="s">
        <v>172</v>
      </c>
      <c r="E1" s="95" t="s">
        <v>145</v>
      </c>
    </row>
    <row r="2" spans="1:5" ht="36">
      <c r="A2" s="205">
        <v>1</v>
      </c>
      <c r="B2" s="206" t="s">
        <v>97</v>
      </c>
      <c r="C2" s="98" t="s">
        <v>98</v>
      </c>
      <c r="D2" s="99">
        <v>2327908</v>
      </c>
      <c r="E2" s="100">
        <v>0</v>
      </c>
    </row>
    <row r="3" spans="1:5" ht="36">
      <c r="A3" s="205"/>
      <c r="B3" s="206"/>
      <c r="C3" s="98" t="s">
        <v>173</v>
      </c>
      <c r="D3" s="101">
        <v>66400</v>
      </c>
      <c r="E3" s="100">
        <v>0</v>
      </c>
    </row>
    <row r="4" spans="1:5" ht="48">
      <c r="A4" s="205"/>
      <c r="B4" s="206"/>
      <c r="C4" s="98" t="s">
        <v>99</v>
      </c>
      <c r="D4" s="101">
        <v>13300</v>
      </c>
      <c r="E4" s="100">
        <v>0</v>
      </c>
    </row>
    <row r="5" spans="1:5" ht="36">
      <c r="A5" s="205"/>
      <c r="B5" s="206"/>
      <c r="C5" s="98" t="s">
        <v>100</v>
      </c>
      <c r="D5" s="101">
        <v>1500</v>
      </c>
      <c r="E5" s="100">
        <v>0</v>
      </c>
    </row>
    <row r="6" spans="1:5" ht="24">
      <c r="A6" s="205"/>
      <c r="B6" s="206"/>
      <c r="C6" s="102" t="s">
        <v>101</v>
      </c>
      <c r="D6" s="101">
        <v>1500</v>
      </c>
      <c r="E6" s="100">
        <v>0</v>
      </c>
    </row>
    <row r="7" spans="1:5" ht="60">
      <c r="A7" s="205"/>
      <c r="B7" s="206"/>
      <c r="C7" s="102" t="s">
        <v>146</v>
      </c>
      <c r="D7" s="101">
        <v>260000</v>
      </c>
      <c r="E7" s="100">
        <v>0</v>
      </c>
    </row>
    <row r="8" spans="1:5" ht="36">
      <c r="A8" s="205">
        <v>2</v>
      </c>
      <c r="B8" s="206" t="s">
        <v>102</v>
      </c>
      <c r="C8" s="98" t="s">
        <v>103</v>
      </c>
      <c r="D8" s="99">
        <v>242878</v>
      </c>
      <c r="E8" s="100">
        <v>0</v>
      </c>
    </row>
    <row r="9" spans="1:5" ht="24">
      <c r="A9" s="205"/>
      <c r="B9" s="206"/>
      <c r="C9" s="98" t="s">
        <v>147</v>
      </c>
      <c r="D9" s="101">
        <v>13300</v>
      </c>
      <c r="E9" s="100">
        <v>0</v>
      </c>
    </row>
    <row r="10" spans="1:5" ht="48">
      <c r="A10" s="205"/>
      <c r="B10" s="206"/>
      <c r="C10" s="98" t="s">
        <v>99</v>
      </c>
      <c r="D10" s="101">
        <v>13300</v>
      </c>
      <c r="E10" s="100">
        <v>0</v>
      </c>
    </row>
    <row r="11" spans="1:5" ht="36">
      <c r="A11" s="205"/>
      <c r="B11" s="206"/>
      <c r="C11" s="98" t="s">
        <v>100</v>
      </c>
      <c r="D11" s="101">
        <v>1500</v>
      </c>
      <c r="E11" s="100">
        <v>0</v>
      </c>
    </row>
    <row r="12" spans="1:5" ht="24">
      <c r="A12" s="205"/>
      <c r="B12" s="206"/>
      <c r="C12" s="102" t="s">
        <v>101</v>
      </c>
      <c r="D12" s="101">
        <v>1500</v>
      </c>
      <c r="E12" s="100">
        <v>0</v>
      </c>
    </row>
    <row r="13" spans="1:5" ht="36">
      <c r="A13" s="205">
        <v>3</v>
      </c>
      <c r="B13" s="207" t="s">
        <v>148</v>
      </c>
      <c r="C13" s="98" t="s">
        <v>103</v>
      </c>
      <c r="D13" s="103">
        <v>800034.31</v>
      </c>
      <c r="E13" s="100">
        <v>0</v>
      </c>
    </row>
    <row r="14" spans="1:5" ht="24">
      <c r="A14" s="205"/>
      <c r="B14" s="208"/>
      <c r="C14" s="98" t="s">
        <v>149</v>
      </c>
      <c r="D14" s="101">
        <v>13300</v>
      </c>
      <c r="E14" s="100">
        <v>0</v>
      </c>
    </row>
    <row r="15" spans="1:5" ht="48">
      <c r="A15" s="205"/>
      <c r="B15" s="208"/>
      <c r="C15" s="98" t="s">
        <v>99</v>
      </c>
      <c r="D15" s="101">
        <v>13300</v>
      </c>
      <c r="E15" s="100">
        <v>0</v>
      </c>
    </row>
    <row r="16" spans="1:5" ht="24">
      <c r="A16" s="205"/>
      <c r="B16" s="208"/>
      <c r="C16" s="98" t="s">
        <v>104</v>
      </c>
      <c r="D16" s="101">
        <v>13300</v>
      </c>
      <c r="E16" s="100">
        <v>0</v>
      </c>
    </row>
    <row r="17" spans="1:8" ht="36">
      <c r="A17" s="205"/>
      <c r="B17" s="208"/>
      <c r="C17" s="98" t="s">
        <v>174</v>
      </c>
      <c r="D17" s="101">
        <v>272113.07</v>
      </c>
      <c r="E17" s="100">
        <v>0</v>
      </c>
      <c r="H17" s="104"/>
    </row>
    <row r="18" spans="1:8" ht="36">
      <c r="A18" s="205">
        <v>4</v>
      </c>
      <c r="B18" s="206" t="s">
        <v>150</v>
      </c>
      <c r="C18" s="98" t="s">
        <v>103</v>
      </c>
      <c r="D18" s="99">
        <v>261085.62</v>
      </c>
      <c r="E18" s="100">
        <v>0</v>
      </c>
    </row>
    <row r="19" spans="1:8" ht="24">
      <c r="A19" s="205"/>
      <c r="B19" s="206"/>
      <c r="C19" s="98" t="s">
        <v>149</v>
      </c>
      <c r="D19" s="101">
        <v>13300</v>
      </c>
      <c r="E19" s="100">
        <v>0</v>
      </c>
    </row>
    <row r="20" spans="1:8" ht="48">
      <c r="A20" s="205"/>
      <c r="B20" s="206"/>
      <c r="C20" s="98" t="s">
        <v>99</v>
      </c>
      <c r="D20" s="101">
        <v>13300</v>
      </c>
      <c r="E20" s="100">
        <v>0</v>
      </c>
    </row>
    <row r="21" spans="1:8" ht="24">
      <c r="A21" s="205"/>
      <c r="B21" s="206"/>
      <c r="C21" s="98" t="s">
        <v>104</v>
      </c>
      <c r="D21" s="101">
        <v>13300</v>
      </c>
      <c r="E21" s="100">
        <v>0</v>
      </c>
    </row>
    <row r="22" spans="1:8" ht="36">
      <c r="A22" s="205"/>
      <c r="B22" s="206"/>
      <c r="C22" s="98" t="s">
        <v>105</v>
      </c>
      <c r="D22" s="101">
        <v>261085.62</v>
      </c>
      <c r="E22" s="100">
        <v>0</v>
      </c>
    </row>
    <row r="23" spans="1:8" ht="36">
      <c r="A23" s="205">
        <v>5</v>
      </c>
      <c r="B23" s="207" t="s">
        <v>151</v>
      </c>
      <c r="C23" s="98" t="s">
        <v>103</v>
      </c>
      <c r="D23" s="99">
        <v>1262142.25</v>
      </c>
      <c r="E23" s="100">
        <v>0</v>
      </c>
    </row>
    <row r="24" spans="1:8" ht="24">
      <c r="A24" s="205"/>
      <c r="B24" s="208"/>
      <c r="C24" s="98" t="s">
        <v>149</v>
      </c>
      <c r="D24" s="101">
        <v>13300</v>
      </c>
      <c r="E24" s="100">
        <v>0</v>
      </c>
    </row>
    <row r="25" spans="1:8" ht="48">
      <c r="A25" s="205"/>
      <c r="B25" s="208"/>
      <c r="C25" s="98" t="s">
        <v>99</v>
      </c>
      <c r="D25" s="101">
        <v>13300</v>
      </c>
      <c r="E25" s="100">
        <v>0</v>
      </c>
    </row>
    <row r="26" spans="1:8" ht="24">
      <c r="A26" s="205"/>
      <c r="B26" s="208"/>
      <c r="C26" s="98" t="s">
        <v>104</v>
      </c>
      <c r="D26" s="101">
        <v>13300</v>
      </c>
      <c r="E26" s="100">
        <v>0</v>
      </c>
    </row>
    <row r="27" spans="1:8" ht="24">
      <c r="A27" s="205"/>
      <c r="B27" s="209"/>
      <c r="C27" s="98" t="s">
        <v>175</v>
      </c>
      <c r="D27" s="105">
        <v>1262142.25</v>
      </c>
      <c r="E27" s="100">
        <v>0</v>
      </c>
    </row>
    <row r="28" spans="1:8" ht="36">
      <c r="A28" s="211">
        <v>6</v>
      </c>
      <c r="B28" s="207" t="s">
        <v>152</v>
      </c>
      <c r="C28" s="98" t="s">
        <v>103</v>
      </c>
      <c r="D28" s="101">
        <v>18120.439999999999</v>
      </c>
      <c r="E28" s="100">
        <v>0</v>
      </c>
    </row>
    <row r="29" spans="1:8" ht="24">
      <c r="A29" s="212"/>
      <c r="B29" s="208"/>
      <c r="C29" s="98" t="s">
        <v>149</v>
      </c>
      <c r="D29" s="101">
        <v>2600</v>
      </c>
      <c r="E29" s="100">
        <v>0</v>
      </c>
    </row>
    <row r="30" spans="1:8" ht="24">
      <c r="A30" s="213"/>
      <c r="B30" s="208"/>
      <c r="C30" s="98" t="s">
        <v>106</v>
      </c>
      <c r="D30" s="101">
        <v>2600</v>
      </c>
      <c r="E30" s="100">
        <v>0</v>
      </c>
    </row>
    <row r="31" spans="1:8" ht="36">
      <c r="A31" s="205">
        <v>7</v>
      </c>
      <c r="B31" s="207" t="s">
        <v>107</v>
      </c>
      <c r="C31" s="98" t="s">
        <v>103</v>
      </c>
      <c r="D31" s="101">
        <v>375</v>
      </c>
      <c r="E31" s="100">
        <v>0</v>
      </c>
    </row>
    <row r="32" spans="1:8">
      <c r="A32" s="205"/>
      <c r="B32" s="208"/>
      <c r="C32" s="98" t="s">
        <v>153</v>
      </c>
      <c r="D32" s="101">
        <v>375</v>
      </c>
      <c r="E32" s="100">
        <v>0</v>
      </c>
    </row>
    <row r="33" spans="1:5" ht="24">
      <c r="A33" s="205"/>
      <c r="B33" s="209"/>
      <c r="C33" s="98" t="s">
        <v>154</v>
      </c>
      <c r="D33" s="101">
        <v>375</v>
      </c>
      <c r="E33" s="100">
        <v>0</v>
      </c>
    </row>
    <row r="34" spans="1:5" ht="120">
      <c r="A34" s="97">
        <v>8</v>
      </c>
      <c r="B34" s="98" t="s">
        <v>108</v>
      </c>
      <c r="C34" s="98" t="s">
        <v>109</v>
      </c>
      <c r="D34" s="101">
        <v>1500</v>
      </c>
      <c r="E34" s="100">
        <v>0</v>
      </c>
    </row>
    <row r="35" spans="1:5">
      <c r="A35" s="210" t="s">
        <v>0</v>
      </c>
      <c r="B35" s="210"/>
      <c r="C35" s="210"/>
      <c r="D35" s="210"/>
      <c r="E35" s="99">
        <f>SUM(E2:E34)</f>
        <v>0</v>
      </c>
    </row>
    <row r="37" spans="1:5" ht="256.5" customHeight="1">
      <c r="B37" s="106" t="s">
        <v>155</v>
      </c>
      <c r="C37" s="204" t="s">
        <v>194</v>
      </c>
      <c r="D37" s="204"/>
      <c r="E37" s="204"/>
    </row>
  </sheetData>
  <mergeCells count="16">
    <mergeCell ref="C37:E37"/>
    <mergeCell ref="A2:A7"/>
    <mergeCell ref="B2:B7"/>
    <mergeCell ref="A8:A12"/>
    <mergeCell ref="B8:B12"/>
    <mergeCell ref="A13:A17"/>
    <mergeCell ref="B13:B17"/>
    <mergeCell ref="A31:A33"/>
    <mergeCell ref="B31:B33"/>
    <mergeCell ref="A35:D35"/>
    <mergeCell ref="B18:B22"/>
    <mergeCell ref="A23:A27"/>
    <mergeCell ref="B23:B27"/>
    <mergeCell ref="A28:A30"/>
    <mergeCell ref="B28:B30"/>
    <mergeCell ref="A18:A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2"/>
  <sheetViews>
    <sheetView zoomScaleNormal="100" workbookViewId="0">
      <selection activeCell="D9" sqref="D9"/>
    </sheetView>
  </sheetViews>
  <sheetFormatPr defaultColWidth="15" defaultRowHeight="12.75"/>
  <cols>
    <col min="1" max="1" width="5.28515625" style="108" customWidth="1"/>
    <col min="2" max="2" width="6.85546875" style="118" customWidth="1"/>
    <col min="3" max="3" width="15" style="108"/>
    <col min="4" max="4" width="15" style="117"/>
    <col min="5" max="5" width="12.7109375" style="117" customWidth="1"/>
    <col min="6" max="6" width="11.5703125" style="117" customWidth="1"/>
    <col min="7" max="7" width="15" style="109"/>
    <col min="8" max="16384" width="15" style="110"/>
  </cols>
  <sheetData>
    <row r="2" spans="2:7">
      <c r="B2" s="214" t="s">
        <v>28</v>
      </c>
      <c r="C2" s="214"/>
      <c r="D2" s="214"/>
      <c r="E2" s="214"/>
      <c r="F2" s="214"/>
    </row>
    <row r="3" spans="2:7">
      <c r="B3" s="111"/>
      <c r="C3" s="111"/>
      <c r="D3" s="111"/>
      <c r="E3" s="111"/>
      <c r="F3" s="111"/>
    </row>
    <row r="4" spans="2:7">
      <c r="B4" s="215" t="s">
        <v>29</v>
      </c>
      <c r="C4" s="215"/>
      <c r="D4" s="216"/>
      <c r="E4" s="111"/>
      <c r="F4" s="111"/>
    </row>
    <row r="5" spans="2:7">
      <c r="B5" s="217" t="s">
        <v>30</v>
      </c>
      <c r="C5" s="218"/>
      <c r="D5" s="112">
        <v>222</v>
      </c>
      <c r="E5" s="109"/>
      <c r="F5" s="110"/>
      <c r="G5" s="110"/>
    </row>
    <row r="6" spans="2:7">
      <c r="B6" s="219" t="s">
        <v>196</v>
      </c>
      <c r="C6" s="220"/>
      <c r="D6" s="41">
        <v>6093180.1699999999</v>
      </c>
      <c r="E6" s="110"/>
      <c r="F6" s="110"/>
      <c r="G6" s="110"/>
    </row>
    <row r="7" spans="2:7">
      <c r="B7" s="217" t="s">
        <v>197</v>
      </c>
      <c r="C7" s="218"/>
      <c r="D7" s="42">
        <v>2882488.65</v>
      </c>
      <c r="E7" s="110"/>
      <c r="F7" s="110"/>
      <c r="G7" s="110"/>
    </row>
    <row r="8" spans="2:7" ht="29.25" customHeight="1">
      <c r="B8" s="221" t="s">
        <v>114</v>
      </c>
      <c r="C8" s="221"/>
      <c r="D8" s="221"/>
      <c r="E8" s="113"/>
      <c r="F8" s="113"/>
      <c r="G8" s="114"/>
    </row>
    <row r="9" spans="2:7" ht="15" customHeight="1">
      <c r="B9" s="227" t="s">
        <v>179</v>
      </c>
      <c r="C9" s="228"/>
      <c r="D9" s="115">
        <v>21869</v>
      </c>
      <c r="E9" s="110"/>
      <c r="F9" s="110"/>
      <c r="G9" s="110"/>
    </row>
    <row r="10" spans="2:7" ht="15" customHeight="1">
      <c r="B10" s="227" t="s">
        <v>115</v>
      </c>
      <c r="C10" s="229"/>
      <c r="D10" s="116" t="s">
        <v>116</v>
      </c>
      <c r="E10" s="110"/>
      <c r="F10" s="110"/>
      <c r="G10" s="110"/>
    </row>
    <row r="11" spans="2:7" ht="15" customHeight="1">
      <c r="B11" s="227" t="s">
        <v>117</v>
      </c>
      <c r="C11" s="229"/>
      <c r="D11" s="116" t="s">
        <v>116</v>
      </c>
      <c r="F11" s="110"/>
      <c r="G11" s="110"/>
    </row>
    <row r="12" spans="2:7" ht="15" customHeight="1">
      <c r="B12" s="227" t="s">
        <v>118</v>
      </c>
      <c r="C12" s="229"/>
      <c r="D12" s="116" t="s">
        <v>116</v>
      </c>
      <c r="E12" s="110"/>
      <c r="F12" s="110"/>
      <c r="G12" s="110"/>
    </row>
    <row r="14" spans="2:7">
      <c r="C14" s="230" t="s">
        <v>119</v>
      </c>
      <c r="D14" s="230"/>
      <c r="G14" s="119"/>
    </row>
    <row r="15" spans="2:7">
      <c r="C15" s="120" t="s">
        <v>120</v>
      </c>
      <c r="D15" s="121"/>
      <c r="E15" s="121"/>
      <c r="F15" s="121"/>
      <c r="G15" s="122"/>
    </row>
    <row r="18" spans="2:7" ht="51">
      <c r="B18" s="123" t="s">
        <v>22</v>
      </c>
      <c r="C18" s="123" t="s">
        <v>23</v>
      </c>
      <c r="D18" s="123" t="s">
        <v>176</v>
      </c>
      <c r="E18" s="123" t="s">
        <v>156</v>
      </c>
      <c r="F18" s="123" t="s">
        <v>157</v>
      </c>
      <c r="G18" s="123" t="s">
        <v>158</v>
      </c>
    </row>
    <row r="19" spans="2:7" ht="51">
      <c r="B19" s="124">
        <v>1</v>
      </c>
      <c r="C19" s="125" t="s">
        <v>24</v>
      </c>
      <c r="D19" s="126">
        <v>26600</v>
      </c>
      <c r="E19" s="126">
        <v>106400</v>
      </c>
      <c r="F19" s="127" t="s">
        <v>177</v>
      </c>
      <c r="G19" s="128">
        <v>0</v>
      </c>
    </row>
    <row r="20" spans="2:7" ht="38.25">
      <c r="B20" s="124">
        <v>2</v>
      </c>
      <c r="C20" s="125" t="s">
        <v>25</v>
      </c>
      <c r="D20" s="126">
        <v>13300</v>
      </c>
      <c r="E20" s="126">
        <v>26600</v>
      </c>
      <c r="F20" s="129" t="s">
        <v>159</v>
      </c>
      <c r="G20" s="128">
        <v>0</v>
      </c>
    </row>
    <row r="21" spans="2:7" ht="15" customHeight="1">
      <c r="B21" s="231" t="s">
        <v>0</v>
      </c>
      <c r="C21" s="232"/>
      <c r="D21" s="130"/>
      <c r="E21" s="130"/>
      <c r="F21" s="130"/>
      <c r="G21" s="131">
        <f>SUM(G19:G20)</f>
        <v>0</v>
      </c>
    </row>
    <row r="22" spans="2:7">
      <c r="B22" s="132"/>
      <c r="C22" s="132"/>
      <c r="D22" s="113"/>
      <c r="E22" s="113"/>
      <c r="F22" s="113"/>
      <c r="G22" s="133"/>
    </row>
    <row r="23" spans="2:7">
      <c r="B23" s="222" t="s">
        <v>178</v>
      </c>
      <c r="C23" s="222"/>
      <c r="D23" s="222"/>
      <c r="E23" s="113"/>
      <c r="F23" s="113"/>
      <c r="G23" s="133"/>
    </row>
    <row r="24" spans="2:7">
      <c r="B24" s="223" t="s">
        <v>179</v>
      </c>
      <c r="C24" s="224"/>
      <c r="D24" s="225"/>
      <c r="E24" s="115">
        <v>21869</v>
      </c>
      <c r="F24" s="113"/>
      <c r="G24" s="133"/>
    </row>
    <row r="25" spans="2:7">
      <c r="B25" s="226" t="s">
        <v>115</v>
      </c>
      <c r="C25" s="226"/>
      <c r="D25" s="226"/>
      <c r="E25" s="130" t="s">
        <v>116</v>
      </c>
    </row>
    <row r="26" spans="2:7">
      <c r="B26" s="226" t="s">
        <v>117</v>
      </c>
      <c r="C26" s="226"/>
      <c r="D26" s="226"/>
      <c r="E26" s="130" t="s">
        <v>116</v>
      </c>
    </row>
    <row r="27" spans="2:7">
      <c r="B27" s="226" t="s">
        <v>118</v>
      </c>
      <c r="C27" s="226"/>
      <c r="D27" s="226"/>
      <c r="E27" s="130" t="s">
        <v>116</v>
      </c>
      <c r="F27" s="113"/>
      <c r="G27" s="133"/>
    </row>
    <row r="28" spans="2:7">
      <c r="B28" s="132"/>
      <c r="C28" s="132"/>
      <c r="D28" s="113"/>
      <c r="E28" s="113"/>
    </row>
    <row r="29" spans="2:7">
      <c r="C29" s="236" t="s">
        <v>119</v>
      </c>
      <c r="D29" s="236"/>
    </row>
    <row r="30" spans="2:7">
      <c r="C30" s="233" t="s">
        <v>120</v>
      </c>
      <c r="D30" s="234"/>
    </row>
    <row r="31" spans="2:7" ht="39" customHeight="1">
      <c r="B31" s="132"/>
      <c r="C31" s="235" t="s">
        <v>195</v>
      </c>
      <c r="D31" s="235"/>
      <c r="E31" s="235"/>
      <c r="F31" s="235"/>
    </row>
    <row r="32" spans="2:7">
      <c r="C32" s="235"/>
      <c r="D32" s="235"/>
      <c r="E32" s="235"/>
      <c r="F32" s="235"/>
    </row>
  </sheetData>
  <mergeCells count="20">
    <mergeCell ref="C30:D30"/>
    <mergeCell ref="C31:F32"/>
    <mergeCell ref="B26:D26"/>
    <mergeCell ref="B27:D27"/>
    <mergeCell ref="C29:D29"/>
    <mergeCell ref="B8:D8"/>
    <mergeCell ref="B23:D23"/>
    <mergeCell ref="B24:D24"/>
    <mergeCell ref="B25:D25"/>
    <mergeCell ref="B9:C9"/>
    <mergeCell ref="B10:C10"/>
    <mergeCell ref="B11:C11"/>
    <mergeCell ref="B12:C12"/>
    <mergeCell ref="C14:D14"/>
    <mergeCell ref="B21:C21"/>
    <mergeCell ref="B2:F2"/>
    <mergeCell ref="B4:D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zoomScaleNormal="100" workbookViewId="0">
      <selection activeCell="D24" sqref="D24"/>
    </sheetView>
  </sheetViews>
  <sheetFormatPr defaultColWidth="8.7109375" defaultRowHeight="12.75"/>
  <cols>
    <col min="1" max="1" width="2.7109375" style="134" customWidth="1"/>
    <col min="2" max="2" width="4.7109375" style="134" bestFit="1" customWidth="1"/>
    <col min="3" max="3" width="27.42578125" style="134" customWidth="1"/>
    <col min="4" max="4" width="23.5703125" style="152" customWidth="1"/>
    <col min="5" max="5" width="12.7109375" style="151" customWidth="1"/>
    <col min="6" max="6" width="20.7109375" style="152" customWidth="1"/>
    <col min="7" max="16384" width="8.7109375" style="134"/>
  </cols>
  <sheetData>
    <row r="1" spans="1:6" s="34" customFormat="1" ht="15" customHeight="1">
      <c r="A1" s="238"/>
      <c r="B1" s="239" t="s">
        <v>121</v>
      </c>
      <c r="C1" s="239"/>
      <c r="D1" s="239"/>
      <c r="E1" s="239"/>
    </row>
    <row r="2" spans="1:6">
      <c r="A2" s="238"/>
      <c r="B2" s="240"/>
      <c r="C2" s="240"/>
      <c r="D2" s="240"/>
      <c r="E2" s="240"/>
      <c r="F2" s="134"/>
    </row>
    <row r="3" spans="1:6" ht="25.5">
      <c r="A3" s="238"/>
      <c r="B3" s="135" t="s">
        <v>11</v>
      </c>
      <c r="C3" s="136" t="s">
        <v>23</v>
      </c>
      <c r="D3" s="137" t="s">
        <v>160</v>
      </c>
      <c r="E3" s="138" t="s">
        <v>41</v>
      </c>
      <c r="F3" s="139" t="s">
        <v>161</v>
      </c>
    </row>
    <row r="4" spans="1:6">
      <c r="A4" s="238"/>
      <c r="B4" s="140">
        <v>1</v>
      </c>
      <c r="C4" s="141" t="s">
        <v>42</v>
      </c>
      <c r="D4" s="142">
        <v>4000</v>
      </c>
      <c r="E4" s="241">
        <v>222</v>
      </c>
      <c r="F4" s="143">
        <v>0</v>
      </c>
    </row>
    <row r="5" spans="1:6">
      <c r="A5" s="238"/>
      <c r="B5" s="140">
        <v>2</v>
      </c>
      <c r="C5" s="141" t="s">
        <v>43</v>
      </c>
      <c r="D5" s="142">
        <v>8000</v>
      </c>
      <c r="E5" s="242"/>
      <c r="F5" s="143">
        <v>0</v>
      </c>
    </row>
    <row r="6" spans="1:6">
      <c r="A6" s="238"/>
      <c r="B6" s="140">
        <v>3</v>
      </c>
      <c r="C6" s="141" t="s">
        <v>44</v>
      </c>
      <c r="D6" s="142">
        <v>1000</v>
      </c>
      <c r="E6" s="242"/>
      <c r="F6" s="143">
        <v>0</v>
      </c>
    </row>
    <row r="7" spans="1:6">
      <c r="A7" s="238"/>
      <c r="B7" s="140">
        <v>4</v>
      </c>
      <c r="C7" s="144" t="s">
        <v>45</v>
      </c>
      <c r="D7" s="142">
        <v>4</v>
      </c>
      <c r="E7" s="242"/>
      <c r="F7" s="143">
        <v>0</v>
      </c>
    </row>
    <row r="8" spans="1:6">
      <c r="A8" s="238"/>
      <c r="B8" s="140">
        <v>5</v>
      </c>
      <c r="C8" s="144" t="s">
        <v>162</v>
      </c>
      <c r="D8" s="142">
        <v>2000</v>
      </c>
      <c r="E8" s="242"/>
      <c r="F8" s="143">
        <v>0</v>
      </c>
    </row>
    <row r="9" spans="1:6">
      <c r="A9" s="238"/>
      <c r="B9" s="140">
        <v>6</v>
      </c>
      <c r="C9" s="144" t="s">
        <v>46</v>
      </c>
      <c r="D9" s="142">
        <v>320</v>
      </c>
      <c r="E9" s="242"/>
      <c r="F9" s="143">
        <v>0</v>
      </c>
    </row>
    <row r="10" spans="1:6">
      <c r="A10" s="238"/>
      <c r="B10" s="140">
        <v>7</v>
      </c>
      <c r="C10" s="141" t="s">
        <v>47</v>
      </c>
      <c r="D10" s="145">
        <v>2500</v>
      </c>
      <c r="E10" s="242"/>
      <c r="F10" s="143">
        <v>0</v>
      </c>
    </row>
    <row r="11" spans="1:6" ht="15" customHeight="1">
      <c r="A11" s="238"/>
      <c r="B11" s="243" t="s">
        <v>0</v>
      </c>
      <c r="C11" s="243"/>
      <c r="D11" s="243"/>
      <c r="E11" s="243"/>
      <c r="F11" s="146">
        <f>SUM(F4:F10)</f>
        <v>0</v>
      </c>
    </row>
    <row r="12" spans="1:6" ht="15" customHeight="1">
      <c r="A12" s="238"/>
      <c r="B12" s="147"/>
      <c r="C12" s="147"/>
      <c r="D12" s="147"/>
      <c r="E12" s="147"/>
      <c r="F12" s="148"/>
    </row>
    <row r="13" spans="1:6">
      <c r="A13" s="238"/>
      <c r="B13" s="149"/>
      <c r="C13" s="150" t="s">
        <v>163</v>
      </c>
      <c r="D13" s="149"/>
      <c r="E13" s="149"/>
      <c r="F13" s="134"/>
    </row>
    <row r="14" spans="1:6">
      <c r="C14" s="237" t="s">
        <v>164</v>
      </c>
      <c r="D14" s="237"/>
    </row>
    <row r="15" spans="1:6">
      <c r="C15" s="237" t="s">
        <v>165</v>
      </c>
      <c r="D15" s="237"/>
    </row>
  </sheetData>
  <mergeCells count="7">
    <mergeCell ref="C14:D14"/>
    <mergeCell ref="C15:D15"/>
    <mergeCell ref="A1:A13"/>
    <mergeCell ref="B1:E1"/>
    <mergeCell ref="B2:E2"/>
    <mergeCell ref="E4:E10"/>
    <mergeCell ref="B11:E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18"/>
  <sheetViews>
    <sheetView zoomScale="70" zoomScaleNormal="70" workbookViewId="0">
      <selection activeCell="D30" sqref="D30"/>
    </sheetView>
  </sheetViews>
  <sheetFormatPr defaultRowHeight="15"/>
  <cols>
    <col min="1" max="1" width="18.5703125" customWidth="1"/>
    <col min="2" max="2" width="18" customWidth="1"/>
    <col min="3" max="3" width="14.85546875" customWidth="1"/>
    <col min="4" max="4" width="13" customWidth="1"/>
    <col min="5" max="5" width="13.28515625" customWidth="1"/>
    <col min="6" max="6" width="13.5703125" customWidth="1"/>
    <col min="7" max="7" width="13.28515625" customWidth="1"/>
    <col min="8" max="8" width="12.5703125" customWidth="1"/>
    <col min="9" max="9" width="13.5703125" customWidth="1"/>
    <col min="10" max="10" width="13" customWidth="1"/>
  </cols>
  <sheetData>
    <row r="2" spans="1:10">
      <c r="A2" s="244" t="s">
        <v>26</v>
      </c>
      <c r="B2" s="244"/>
      <c r="C2" s="1"/>
      <c r="D2" s="1"/>
    </row>
    <row r="3" spans="1:10">
      <c r="A3" s="77" t="s">
        <v>180</v>
      </c>
      <c r="B3" s="78"/>
      <c r="C3" s="1"/>
      <c r="D3" s="1"/>
    </row>
    <row r="4" spans="1:10">
      <c r="A4" s="79" t="s">
        <v>123</v>
      </c>
      <c r="C4" s="1"/>
      <c r="D4" s="1"/>
    </row>
    <row r="5" spans="1:10" ht="15" customHeight="1">
      <c r="A5" s="245" t="s">
        <v>124</v>
      </c>
      <c r="B5" s="245"/>
      <c r="C5" s="245"/>
      <c r="D5" s="245"/>
    </row>
    <row r="6" spans="1:10" ht="15.75" thickBot="1">
      <c r="A6" s="246"/>
      <c r="B6" s="246"/>
      <c r="C6" s="246"/>
      <c r="D6" s="246"/>
    </row>
    <row r="7" spans="1:10" ht="15.75" thickBot="1">
      <c r="A7" s="80" t="s">
        <v>55</v>
      </c>
      <c r="B7" s="81" t="s">
        <v>181</v>
      </c>
      <c r="C7" s="81" t="s">
        <v>182</v>
      </c>
      <c r="D7" s="81" t="s">
        <v>183</v>
      </c>
      <c r="E7" s="81" t="s">
        <v>184</v>
      </c>
      <c r="F7" s="81" t="s">
        <v>185</v>
      </c>
      <c r="G7" s="81" t="s">
        <v>186</v>
      </c>
      <c r="H7" s="81" t="s">
        <v>187</v>
      </c>
      <c r="I7" s="81" t="s">
        <v>188</v>
      </c>
      <c r="J7" s="81" t="s">
        <v>189</v>
      </c>
    </row>
    <row r="8" spans="1:10" ht="15.75" thickBot="1">
      <c r="A8" s="82" t="s">
        <v>190</v>
      </c>
      <c r="B8" s="83">
        <v>2019</v>
      </c>
      <c r="C8" s="84"/>
      <c r="D8" s="84"/>
      <c r="E8" s="84"/>
      <c r="F8" s="84"/>
      <c r="G8" s="84"/>
      <c r="H8" s="84"/>
      <c r="I8" s="84"/>
      <c r="J8" s="84">
        <f t="shared" ref="J8:J13" si="0">SUM(C8:I8)</f>
        <v>0</v>
      </c>
    </row>
    <row r="9" spans="1:10" ht="15.75" thickBot="1">
      <c r="A9" s="85"/>
      <c r="B9" s="86">
        <v>2020</v>
      </c>
      <c r="C9" s="84"/>
      <c r="D9" s="84"/>
      <c r="E9" s="84"/>
      <c r="F9" s="84"/>
      <c r="G9" s="84"/>
      <c r="H9" s="84"/>
      <c r="I9" s="84"/>
      <c r="J9" s="84">
        <f t="shared" si="0"/>
        <v>0</v>
      </c>
    </row>
    <row r="10" spans="1:10" ht="15.75" thickBot="1">
      <c r="A10" s="85"/>
      <c r="B10" s="86">
        <v>2021</v>
      </c>
      <c r="C10" s="84"/>
      <c r="D10" s="84"/>
      <c r="E10" s="84"/>
      <c r="F10" s="84"/>
      <c r="G10" s="84"/>
      <c r="H10" s="84"/>
      <c r="I10" s="84"/>
      <c r="J10" s="84">
        <f t="shared" si="0"/>
        <v>0</v>
      </c>
    </row>
    <row r="11" spans="1:10" ht="15.75" thickBot="1">
      <c r="A11" s="85"/>
      <c r="B11" s="86">
        <v>2022</v>
      </c>
      <c r="C11" s="84">
        <v>663.61</v>
      </c>
      <c r="D11" s="84"/>
      <c r="E11" s="84"/>
      <c r="F11" s="84"/>
      <c r="G11" s="84"/>
      <c r="H11" s="84"/>
      <c r="I11" s="84"/>
      <c r="J11" s="84">
        <f t="shared" si="0"/>
        <v>663.61</v>
      </c>
    </row>
    <row r="12" spans="1:10" ht="15.75" thickBot="1">
      <c r="A12" s="85"/>
      <c r="B12" s="87">
        <v>2023</v>
      </c>
      <c r="C12" s="84">
        <v>569.14</v>
      </c>
      <c r="D12" s="84"/>
      <c r="E12" s="84"/>
      <c r="F12" s="84"/>
      <c r="G12" s="84"/>
      <c r="H12" s="84"/>
      <c r="I12" s="84"/>
      <c r="J12" s="84">
        <f t="shared" si="0"/>
        <v>569.14</v>
      </c>
    </row>
    <row r="13" spans="1:10" ht="15.75" thickBot="1">
      <c r="A13" s="85"/>
      <c r="B13" s="87">
        <v>2024</v>
      </c>
      <c r="C13" s="84">
        <v>1709.3</v>
      </c>
      <c r="D13" s="84"/>
      <c r="E13" s="84"/>
      <c r="F13" s="84"/>
      <c r="G13" s="84"/>
      <c r="H13" s="84"/>
      <c r="I13" s="84"/>
      <c r="J13" s="84">
        <f t="shared" si="0"/>
        <v>1709.3</v>
      </c>
    </row>
    <row r="14" spans="1:10" ht="15.75" thickBot="1">
      <c r="A14" s="88" t="s">
        <v>191</v>
      </c>
      <c r="B14" s="89"/>
      <c r="C14" s="90">
        <v>2942.05</v>
      </c>
      <c r="D14" s="90">
        <f t="shared" ref="D14:I14" si="1">SUM(D8:D13)</f>
        <v>0</v>
      </c>
      <c r="E14" s="90">
        <f t="shared" si="1"/>
        <v>0</v>
      </c>
      <c r="F14" s="90">
        <f t="shared" si="1"/>
        <v>0</v>
      </c>
      <c r="G14" s="90">
        <f t="shared" si="1"/>
        <v>0</v>
      </c>
      <c r="H14" s="90">
        <f t="shared" si="1"/>
        <v>0</v>
      </c>
      <c r="I14" s="90">
        <f t="shared" si="1"/>
        <v>0</v>
      </c>
      <c r="J14" s="90">
        <v>2942.05</v>
      </c>
    </row>
    <row r="15" spans="1:10" ht="15.75" thickBot="1">
      <c r="C15" s="30"/>
    </row>
    <row r="16" spans="1:10" ht="29.25" thickBot="1">
      <c r="A16" s="80" t="s">
        <v>55</v>
      </c>
      <c r="B16" s="81" t="s">
        <v>181</v>
      </c>
      <c r="C16" s="81" t="s">
        <v>182</v>
      </c>
      <c r="D16" s="81" t="s">
        <v>187</v>
      </c>
      <c r="E16" s="91" t="s">
        <v>192</v>
      </c>
    </row>
    <row r="17" spans="1:6" ht="15.75" thickBot="1">
      <c r="A17" s="82" t="s">
        <v>193</v>
      </c>
      <c r="B17" s="87">
        <v>2024</v>
      </c>
      <c r="C17" s="84">
        <v>238.9</v>
      </c>
      <c r="D17" s="84">
        <v>8000</v>
      </c>
      <c r="E17" s="84">
        <v>8238.9</v>
      </c>
      <c r="F17" s="30"/>
    </row>
    <row r="18" spans="1:6">
      <c r="C18" s="30"/>
    </row>
  </sheetData>
  <mergeCells count="2">
    <mergeCell ref="A2:B2"/>
    <mergeCell ref="A5:D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ea228-a520-4d9f-bc40-c2b3fec9eb0c" xsi:nil="true"/>
    <lcf76f155ced4ddcb4097134ff3c332f xmlns="b5fe3fa2-391e-4f26-845b-4448fd0446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0F66C3D285C4E8A2205752A68CAB4" ma:contentTypeVersion="17" ma:contentTypeDescription="Create a new document." ma:contentTypeScope="" ma:versionID="7b49829a95f51179188111bcc3cc7208">
  <xsd:schema xmlns:xsd="http://www.w3.org/2001/XMLSchema" xmlns:xs="http://www.w3.org/2001/XMLSchema" xmlns:p="http://schemas.microsoft.com/office/2006/metadata/properties" xmlns:ns2="b5fe3fa2-391e-4f26-845b-4448fd044667" xmlns:ns3="4c6ea228-a520-4d9f-bc40-c2b3fec9eb0c" targetNamespace="http://schemas.microsoft.com/office/2006/metadata/properties" ma:root="true" ma:fieldsID="707ef92f8611a75139544cf238a71c2f" ns2:_="" ns3:_="">
    <xsd:import namespace="b5fe3fa2-391e-4f26-845b-4448fd044667"/>
    <xsd:import namespace="4c6ea228-a520-4d9f-bc40-c2b3fec9eb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e3fa2-391e-4f26-845b-4448fd044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c572dd-149b-4a1a-9e03-fb60d921c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ea228-a520-4d9f-bc40-c2b3fec9eb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456cc5-ddc0-459b-b085-c6741820f4fa}" ma:internalName="TaxCatchAll" ma:showField="CatchAllData" ma:web="4c6ea228-a520-4d9f-bc40-c2b3fec9e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A7763-40CA-4FE3-B6B1-FA88780C3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1A1D2E-274D-4D21-8FBF-6E41BE4F5DB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3f4b2d2b-3c43-4802-9828-3d0474e9e4fa"/>
    <ds:schemaRef ds:uri="http://schemas.microsoft.com/office/2006/documentManagement/types"/>
    <ds:schemaRef ds:uri="http://schemas.microsoft.com/office/infopath/2007/PartnerControls"/>
    <ds:schemaRef ds:uri="d6302e41-8354-4871-858a-0a78ce961940"/>
    <ds:schemaRef ds:uri="http://purl.org/dc/elements/1.1/"/>
    <ds:schemaRef ds:uri="http://www.w3.org/XML/1998/namespace"/>
    <ds:schemaRef ds:uri="http://purl.org/dc/dcmitype/"/>
    <ds:schemaRef ds:uri="4c6ea228-a520-4d9f-bc40-c2b3fec9eb0c"/>
    <ds:schemaRef ds:uri="b5fe3fa2-391e-4f26-845b-4448fd044667"/>
  </ds:schemaRefs>
</ds:datastoreItem>
</file>

<file path=customXml/itemProps3.xml><?xml version="1.0" encoding="utf-8"?>
<ds:datastoreItem xmlns:ds="http://schemas.openxmlformats.org/officeDocument/2006/customXml" ds:itemID="{5607C111-905F-43E0-88BF-7CD226985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e3fa2-391e-4f26-845b-4448fd044667"/>
    <ds:schemaRef ds:uri="4c6ea228-a520-4d9f-bc40-c2b3fec9e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Rekapitulacija</vt:lpstr>
      <vt:lpstr>Info podaci</vt:lpstr>
      <vt:lpstr>Imenovani rizici</vt:lpstr>
      <vt:lpstr>Odgovornost</vt:lpstr>
      <vt:lpstr>Nezgoda </vt:lpstr>
      <vt:lpstr>Štete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0x01010068B0F66C3D285C4E8A2205752A68CAB4</vt:lpwstr>
  </property>
  <property fmtid="{D5CDD505-2E9C-101B-9397-08002B2CF9AE}" pid="3" name="MediaServiceImageTags">
    <vt:lpwstr/>
  </property>
</Properties>
</file>